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0115" windowHeight="11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91" i="1" l="1"/>
  <c r="H91" i="1"/>
  <c r="I99" i="1"/>
  <c r="H99" i="1"/>
  <c r="G99" i="1"/>
  <c r="F99" i="1"/>
  <c r="G91" i="1"/>
  <c r="F91" i="1"/>
  <c r="G77" i="1"/>
  <c r="F77" i="1"/>
  <c r="G63" i="1"/>
  <c r="F63" i="1"/>
  <c r="E99" i="1"/>
  <c r="D99" i="1"/>
  <c r="C99" i="1"/>
  <c r="E91" i="1"/>
  <c r="D91" i="1"/>
  <c r="C91" i="1"/>
  <c r="E85" i="1"/>
  <c r="D85" i="1"/>
  <c r="C85" i="1"/>
  <c r="E77" i="1"/>
  <c r="D77" i="1"/>
  <c r="C77" i="1"/>
  <c r="E48" i="1"/>
  <c r="D48" i="1"/>
  <c r="C48" i="1"/>
  <c r="E71" i="1"/>
  <c r="D71" i="1"/>
  <c r="C71" i="1"/>
  <c r="E63" i="1"/>
  <c r="D63" i="1"/>
  <c r="C63" i="1"/>
  <c r="E57" i="1"/>
  <c r="D57" i="1"/>
  <c r="C57" i="1"/>
  <c r="E54" i="1"/>
  <c r="D54" i="1"/>
  <c r="C54" i="1"/>
  <c r="E42" i="1"/>
  <c r="E39" i="1"/>
  <c r="D42" i="1"/>
  <c r="D39" i="1"/>
  <c r="C42" i="1"/>
  <c r="C39" i="1"/>
  <c r="E33" i="1"/>
  <c r="D33" i="1"/>
  <c r="C33" i="1"/>
  <c r="E30" i="1"/>
  <c r="D30" i="1"/>
  <c r="C30" i="1"/>
  <c r="J25" i="1"/>
  <c r="J22" i="1"/>
  <c r="J19" i="1"/>
  <c r="J16" i="1"/>
  <c r="M23" i="1" s="1"/>
  <c r="E24" i="1"/>
  <c r="D24" i="1"/>
  <c r="C24" i="1"/>
  <c r="E21" i="1"/>
  <c r="D21" i="1"/>
  <c r="C21" i="1"/>
  <c r="E18" i="1"/>
  <c r="D18" i="1"/>
  <c r="C18" i="1"/>
  <c r="D15" i="1"/>
  <c r="E15" i="1"/>
  <c r="C15" i="1"/>
  <c r="M18" i="1" l="1"/>
  <c r="M14" i="1"/>
  <c r="M11" i="1"/>
  <c r="B15" i="1"/>
  <c r="B17" i="1"/>
  <c r="B18" i="1"/>
  <c r="B20" i="1"/>
  <c r="B21" i="1"/>
  <c r="B23" i="1"/>
  <c r="B24" i="1"/>
  <c r="B14" i="1"/>
  <c r="E23" i="1" l="1"/>
  <c r="D23" i="1"/>
  <c r="D25" i="1" s="1"/>
  <c r="C23" i="1"/>
  <c r="C25" i="1" s="1"/>
  <c r="C17" i="1"/>
  <c r="C19" i="1" s="1"/>
  <c r="E17" i="1"/>
  <c r="D17" i="1"/>
  <c r="D19" i="1" s="1"/>
  <c r="E14" i="1"/>
  <c r="D14" i="1"/>
  <c r="D16" i="1" s="1"/>
  <c r="C14" i="1"/>
  <c r="C16" i="1" s="1"/>
  <c r="D20" i="1"/>
  <c r="D22" i="1" s="1"/>
  <c r="C20" i="1"/>
  <c r="C22" i="1" s="1"/>
  <c r="E20" i="1"/>
  <c r="E22" i="1" l="1"/>
  <c r="F22" i="1" s="1"/>
  <c r="E25" i="1"/>
  <c r="F25" i="1" s="1"/>
  <c r="E16" i="1"/>
  <c r="F16" i="1" s="1"/>
  <c r="N23" i="1" s="1"/>
  <c r="E19" i="1"/>
  <c r="F19" i="1" s="1"/>
  <c r="N18" i="1" s="1"/>
  <c r="A42" i="1" l="1"/>
  <c r="B42" i="1" s="1"/>
  <c r="N11" i="1"/>
  <c r="A41" i="1"/>
  <c r="B41" i="1" s="1"/>
  <c r="N14" i="1"/>
  <c r="G25" i="1"/>
  <c r="I25" i="1" s="1"/>
  <c r="P11" i="1" s="1"/>
  <c r="H25" i="1"/>
  <c r="O11" i="1" s="1"/>
  <c r="H22" i="1"/>
  <c r="O14" i="1" s="1"/>
  <c r="G22" i="1"/>
  <c r="I22" i="1" s="1"/>
  <c r="P14" i="1" s="1"/>
  <c r="A39" i="1"/>
  <c r="B39" i="1" s="1"/>
  <c r="G19" i="1"/>
  <c r="H19" i="1"/>
  <c r="O18" i="1" s="1"/>
  <c r="A38" i="1"/>
  <c r="H16" i="1"/>
  <c r="O23" i="1" s="1"/>
  <c r="G16" i="1"/>
  <c r="E41" i="1" l="1"/>
  <c r="C41" i="1"/>
  <c r="C43" i="1" s="1"/>
  <c r="J43" i="1"/>
  <c r="D41" i="1"/>
  <c r="D43" i="1" s="1"/>
  <c r="A33" i="1"/>
  <c r="B33" i="1" s="1"/>
  <c r="A32" i="1"/>
  <c r="B32" i="1" s="1"/>
  <c r="I19" i="1"/>
  <c r="P18" i="1" s="1"/>
  <c r="A30" i="1"/>
  <c r="B30" i="1" s="1"/>
  <c r="J40" i="1"/>
  <c r="B38" i="1"/>
  <c r="A29" i="1"/>
  <c r="I16" i="1"/>
  <c r="P23" i="1" s="1"/>
  <c r="E43" i="1" l="1"/>
  <c r="F43" i="1" s="1"/>
  <c r="A48" i="1" s="1"/>
  <c r="B48" i="1" s="1"/>
  <c r="E32" i="1"/>
  <c r="D32" i="1"/>
  <c r="D34" i="1" s="1"/>
  <c r="C32" i="1"/>
  <c r="C34" i="1" s="1"/>
  <c r="J34" i="1"/>
  <c r="J31" i="1"/>
  <c r="B29" i="1"/>
  <c r="D38" i="1"/>
  <c r="D40" i="1" s="1"/>
  <c r="C38" i="1"/>
  <c r="C40" i="1" s="1"/>
  <c r="E38" i="1"/>
  <c r="G43" i="1" l="1"/>
  <c r="I43" i="1" s="1"/>
  <c r="H43" i="1"/>
  <c r="E34" i="1"/>
  <c r="F34" i="1" s="1"/>
  <c r="G34" i="1" s="1"/>
  <c r="I34" i="1" s="1"/>
  <c r="E40" i="1"/>
  <c r="F40" i="1" s="1"/>
  <c r="C29" i="1"/>
  <c r="C31" i="1" s="1"/>
  <c r="E29" i="1"/>
  <c r="D29" i="1"/>
  <c r="D31" i="1" s="1"/>
  <c r="A54" i="1" l="1"/>
  <c r="B54" i="1" s="1"/>
  <c r="A56" i="1"/>
  <c r="B56" i="1" s="1"/>
  <c r="H34" i="1"/>
  <c r="E31" i="1"/>
  <c r="F31" i="1" s="1"/>
  <c r="G31" i="1" s="1"/>
  <c r="I31" i="1" s="1"/>
  <c r="A47" i="1"/>
  <c r="H40" i="1"/>
  <c r="G40" i="1"/>
  <c r="H31" i="1" l="1"/>
  <c r="A53" i="1"/>
  <c r="B47" i="1"/>
  <c r="J49" i="1"/>
  <c r="A57" i="1"/>
  <c r="I40" i="1"/>
  <c r="M29" i="1" l="1"/>
  <c r="M7" i="1"/>
  <c r="M16" i="1"/>
  <c r="M2" i="1"/>
  <c r="P2" i="1" s="1"/>
  <c r="M19" i="1"/>
  <c r="M24" i="1"/>
  <c r="M25" i="1"/>
  <c r="M6" i="1"/>
  <c r="M3" i="1"/>
  <c r="M27" i="1"/>
  <c r="M21" i="1"/>
  <c r="M5" i="1"/>
  <c r="M10" i="1"/>
  <c r="M4" i="1"/>
  <c r="M20" i="1"/>
  <c r="M17" i="1"/>
  <c r="M13" i="1"/>
  <c r="M22" i="1"/>
  <c r="M15" i="1"/>
  <c r="M8" i="1"/>
  <c r="M28" i="1"/>
  <c r="M26" i="1"/>
  <c r="M12" i="1"/>
  <c r="M9" i="1"/>
  <c r="J55" i="1"/>
  <c r="B53" i="1"/>
  <c r="B57" i="1"/>
  <c r="J58" i="1"/>
  <c r="E47" i="1"/>
  <c r="C47" i="1"/>
  <c r="C49" i="1" s="1"/>
  <c r="D47" i="1"/>
  <c r="D49" i="1" s="1"/>
  <c r="E49" i="1" l="1"/>
  <c r="F49" i="1" s="1"/>
  <c r="N4" i="1" s="1"/>
  <c r="N15" i="1"/>
  <c r="O15" i="1"/>
  <c r="P15" i="1"/>
  <c r="N16" i="1"/>
  <c r="P16" i="1"/>
  <c r="O16" i="1"/>
  <c r="N24" i="1"/>
  <c r="P24" i="1"/>
  <c r="O24" i="1"/>
  <c r="N7" i="1"/>
  <c r="O7" i="1"/>
  <c r="P7" i="1"/>
  <c r="N10" i="1"/>
  <c r="P10" i="1"/>
  <c r="O10" i="1"/>
  <c r="N29" i="1"/>
  <c r="O29" i="1"/>
  <c r="P29" i="1"/>
  <c r="N17" i="1"/>
  <c r="O17" i="1"/>
  <c r="P17" i="1"/>
  <c r="N2" i="1"/>
  <c r="O2" i="1"/>
  <c r="E53" i="1"/>
  <c r="D53" i="1"/>
  <c r="D55" i="1" s="1"/>
  <c r="C53" i="1"/>
  <c r="C55" i="1" s="1"/>
  <c r="E56" i="1"/>
  <c r="C56" i="1"/>
  <c r="C58" i="1" s="1"/>
  <c r="D56" i="1"/>
  <c r="D58" i="1" s="1"/>
  <c r="N28" i="1" l="1"/>
  <c r="N19" i="1"/>
  <c r="N22" i="1"/>
  <c r="N9" i="1"/>
  <c r="N26" i="1"/>
  <c r="N20" i="1"/>
  <c r="N13" i="1"/>
  <c r="N3" i="1"/>
  <c r="N21" i="1"/>
  <c r="N27" i="1"/>
  <c r="N25" i="1"/>
  <c r="N6" i="1"/>
  <c r="N12" i="1"/>
  <c r="A91" i="1"/>
  <c r="B91" i="1" s="1"/>
  <c r="N5" i="1"/>
  <c r="N8" i="1"/>
  <c r="G49" i="1"/>
  <c r="A85" i="1" s="1"/>
  <c r="A99" i="1"/>
  <c r="B99" i="1" s="1"/>
  <c r="H49" i="1"/>
  <c r="O13" i="1" s="1"/>
  <c r="E55" i="1"/>
  <c r="F55" i="1" s="1"/>
  <c r="E58" i="1"/>
  <c r="F58" i="1" s="1"/>
  <c r="O22" i="1" l="1"/>
  <c r="O28" i="1"/>
  <c r="O19" i="1"/>
  <c r="O20" i="1"/>
  <c r="O8" i="1"/>
  <c r="O27" i="1"/>
  <c r="O4" i="1"/>
  <c r="O9" i="1"/>
  <c r="O25" i="1"/>
  <c r="O26" i="1"/>
  <c r="O5" i="1"/>
  <c r="O12" i="1"/>
  <c r="O3" i="1"/>
  <c r="O6" i="1"/>
  <c r="A77" i="1"/>
  <c r="B77" i="1" s="1"/>
  <c r="I49" i="1"/>
  <c r="P26" i="1" s="1"/>
  <c r="O21" i="1"/>
  <c r="B85" i="1"/>
  <c r="A70" i="1"/>
  <c r="H55" i="1"/>
  <c r="A62" i="1"/>
  <c r="G55" i="1"/>
  <c r="I55" i="1" s="1"/>
  <c r="G58" i="1"/>
  <c r="I58" i="1" s="1"/>
  <c r="A63" i="1"/>
  <c r="A71" i="1"/>
  <c r="B71" i="1" s="1"/>
  <c r="H58" i="1"/>
  <c r="B70" i="1" l="1"/>
  <c r="C70" i="1" s="1"/>
  <c r="C72" i="1" s="1"/>
  <c r="B62" i="1"/>
  <c r="P13" i="1"/>
  <c r="P22" i="1"/>
  <c r="P28" i="1"/>
  <c r="P27" i="1"/>
  <c r="P25" i="1"/>
  <c r="P20" i="1"/>
  <c r="P3" i="1"/>
  <c r="P21" i="1"/>
  <c r="P19" i="1"/>
  <c r="P5" i="1"/>
  <c r="P4" i="1"/>
  <c r="P8" i="1"/>
  <c r="P12" i="1"/>
  <c r="P6" i="1"/>
  <c r="P9" i="1"/>
  <c r="B63" i="1"/>
  <c r="L64" i="1"/>
  <c r="A66" i="1" s="1"/>
  <c r="E70" i="1" l="1"/>
  <c r="D70" i="1"/>
  <c r="D72" i="1" s="1"/>
  <c r="A65" i="1"/>
  <c r="B66" i="1"/>
  <c r="B65" i="1"/>
  <c r="F62" i="1"/>
  <c r="C62" i="1"/>
  <c r="C64" i="1" s="1"/>
  <c r="D62" i="1"/>
  <c r="D64" i="1" s="1"/>
  <c r="G62" i="1"/>
  <c r="E62" i="1"/>
  <c r="E72" i="1" l="1"/>
  <c r="F72" i="1" s="1"/>
  <c r="A84" i="1" s="1"/>
  <c r="L86" i="1" s="1"/>
  <c r="C66" i="1"/>
  <c r="D66" i="1" s="1"/>
  <c r="C65" i="1"/>
  <c r="D65" i="1" s="1"/>
  <c r="B84" i="1" l="1"/>
  <c r="C84" i="1" s="1"/>
  <c r="C86" i="1" s="1"/>
  <c r="E64" i="1"/>
  <c r="E65" i="1" s="1"/>
  <c r="D84" i="1" l="1"/>
  <c r="D86" i="1" s="1"/>
  <c r="E84" i="1"/>
  <c r="E66" i="1"/>
  <c r="F64" i="1" s="1"/>
  <c r="E86" i="1" l="1"/>
  <c r="F86" i="1" s="1"/>
  <c r="O86" i="1" s="1"/>
  <c r="F65" i="1"/>
  <c r="F66" i="1"/>
  <c r="A98" i="1" l="1"/>
  <c r="B98" i="1" s="1"/>
  <c r="D98" i="1" s="1"/>
  <c r="D100" i="1" s="1"/>
  <c r="G64" i="1"/>
  <c r="G65" i="1" s="1"/>
  <c r="V100" i="1" l="1"/>
  <c r="F98" i="1"/>
  <c r="G98" i="1"/>
  <c r="H98" i="1"/>
  <c r="I98" i="1"/>
  <c r="E98" i="1"/>
  <c r="C98" i="1"/>
  <c r="C100" i="1" s="1"/>
  <c r="C101" i="1" s="1"/>
  <c r="D101" i="1" s="1"/>
  <c r="G66" i="1"/>
  <c r="H64" i="1" s="1"/>
  <c r="C102" i="1" l="1"/>
  <c r="D102" i="1" s="1"/>
  <c r="E100" i="1" s="1"/>
  <c r="E102" i="1" s="1"/>
  <c r="A76" i="1"/>
  <c r="E101" i="1" l="1"/>
  <c r="F100" i="1" s="1"/>
  <c r="F101" i="1" s="1"/>
  <c r="L78" i="1"/>
  <c r="B76" i="1"/>
  <c r="C76" i="1" s="1"/>
  <c r="C78" i="1" s="1"/>
  <c r="A79" i="1" l="1"/>
  <c r="F102" i="1"/>
  <c r="G100" i="1" s="1"/>
  <c r="G101" i="1" s="1"/>
  <c r="B80" i="1"/>
  <c r="C80" i="1" s="1"/>
  <c r="B79" i="1"/>
  <c r="C79" i="1" s="1"/>
  <c r="A80" i="1"/>
  <c r="G76" i="1"/>
  <c r="F76" i="1"/>
  <c r="D76" i="1"/>
  <c r="D78" i="1" s="1"/>
  <c r="E76" i="1"/>
  <c r="G102" i="1" l="1"/>
  <c r="H100" i="1" s="1"/>
  <c r="D80" i="1"/>
  <c r="D79" i="1"/>
  <c r="E78" i="1" l="1"/>
  <c r="E80" i="1" s="1"/>
  <c r="H101" i="1"/>
  <c r="H102" i="1"/>
  <c r="E79" i="1" l="1"/>
  <c r="F78" i="1" s="1"/>
  <c r="I100" i="1"/>
  <c r="I101" i="1" s="1"/>
  <c r="F79" i="1" l="1"/>
  <c r="F80" i="1"/>
  <c r="I102" i="1"/>
  <c r="J100" i="1" s="1"/>
  <c r="W100" i="1" s="1"/>
  <c r="G78" i="1" l="1"/>
  <c r="G79" i="1" s="1"/>
  <c r="S95" i="1"/>
  <c r="S99" i="1"/>
  <c r="S96" i="1"/>
  <c r="S100" i="1"/>
  <c r="S97" i="1"/>
  <c r="S101" i="1"/>
  <c r="S98" i="1"/>
  <c r="S102" i="1"/>
  <c r="G80" i="1" l="1"/>
  <c r="H78" i="1" s="1"/>
  <c r="O78" i="1" s="1"/>
  <c r="A90" i="1" l="1"/>
  <c r="L92" i="1" l="1"/>
  <c r="V92" i="1"/>
  <c r="B90" i="1"/>
  <c r="F90" i="1" s="1"/>
  <c r="A94" i="1" l="1"/>
  <c r="B93" i="1"/>
  <c r="A93" i="1"/>
  <c r="B94" i="1"/>
  <c r="I90" i="1"/>
  <c r="C90" i="1"/>
  <c r="C92" i="1" s="1"/>
  <c r="E90" i="1"/>
  <c r="D90" i="1"/>
  <c r="D92" i="1" s="1"/>
  <c r="H90" i="1"/>
  <c r="G90" i="1"/>
  <c r="C94" i="1" l="1"/>
  <c r="D94" i="1" s="1"/>
  <c r="C93" i="1"/>
  <c r="D93" i="1" s="1"/>
  <c r="E92" i="1" l="1"/>
  <c r="E93" i="1" s="1"/>
  <c r="E94" i="1" l="1"/>
  <c r="F92" i="1" s="1"/>
  <c r="F94" i="1" l="1"/>
  <c r="F93" i="1"/>
  <c r="G92" i="1" l="1"/>
  <c r="G93" i="1" s="1"/>
  <c r="G94" i="1" l="1"/>
  <c r="H92" i="1" s="1"/>
  <c r="H94" i="1" s="1"/>
  <c r="H93" i="1" l="1"/>
  <c r="I92" i="1" s="1"/>
  <c r="I93" i="1" l="1"/>
  <c r="I94" i="1"/>
  <c r="J93" i="1" l="1"/>
  <c r="O97" i="1" l="1"/>
  <c r="W92" i="1"/>
  <c r="O95" i="1"/>
  <c r="O98" i="1"/>
  <c r="O100" i="1"/>
  <c r="O102" i="1"/>
  <c r="O96" i="1"/>
  <c r="O99" i="1"/>
  <c r="O101" i="1"/>
</calcChain>
</file>

<file path=xl/sharedStrings.xml><?xml version="1.0" encoding="utf-8"?>
<sst xmlns="http://schemas.openxmlformats.org/spreadsheetml/2006/main" count="22" uniqueCount="18">
  <si>
    <t>ROUND OF 8 WINNERS</t>
  </si>
  <si>
    <t>WINNER</t>
  </si>
  <si>
    <t>MATCH ID</t>
  </si>
  <si>
    <t>ROUND OF 8 LOSERS</t>
  </si>
  <si>
    <t>LOSER</t>
  </si>
  <si>
    <t>WINS</t>
  </si>
  <si>
    <t>LOSSES</t>
  </si>
  <si>
    <t>ROUND OF 4 WINNERS</t>
  </si>
  <si>
    <t>ROUND OF 6 LOSERS</t>
  </si>
  <si>
    <t>WINNERS FINALS</t>
  </si>
  <si>
    <t>ROUND OF 4 LOSERS (EXTENDED SERIES)</t>
  </si>
  <si>
    <t>ROUND OF 4 LOSERS (NO EXTENDED)</t>
  </si>
  <si>
    <t>LOSERS FINALS (EXTENDED SERIES)</t>
  </si>
  <si>
    <t>LOSERS FINALS (NO EXTENDED)</t>
  </si>
  <si>
    <t>GRAND FINALS (EXTENDED SERIES)</t>
  </si>
  <si>
    <t>GRAND FINALS (NO EXTENDED)</t>
  </si>
  <si>
    <t>Is X the winner (extended)</t>
  </si>
  <si>
    <t>Is X the winner (not extended)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</si>
</sst>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">
    <xf numFmtId="0" fontId="0" fillId="0" borderId="0" xfId="0"/>
  </cellXfs>
  <cellStyles count="3">
    <cellStyle name="Normal" xfId="0" builtinId="0"/>
    <cellStyle name="Normal 2" xfId="2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"/>
  <sheetViews>
    <sheetView tabSelected="1" zoomScaleNormal="100" workbookViewId="0">
      <selection activeCell="H16" sqref="H16"/>
    </sheetView>
  </sheetViews>
  <sheetFormatPr defaultRowHeight="15" x14ac:dyDescent="0.25"/>
  <cols>
    <col min="1" max="1" width="14.140625" customWidth="1"/>
  </cols>
  <sheetData>
    <row r="1" spans="1:16" x14ac:dyDescent="0.25">
      <c r="B1">
        <v>2200</v>
      </c>
      <c r="C1">
        <v>1</v>
      </c>
      <c r="L1" t="s">
        <v>2</v>
      </c>
      <c r="N1" t="s">
        <v>1</v>
      </c>
      <c r="O1" t="s">
        <v>5</v>
      </c>
      <c r="P1" t="s">
        <v>6</v>
      </c>
    </row>
    <row r="2" spans="1:16" x14ac:dyDescent="0.25">
      <c r="B2">
        <v>2120</v>
      </c>
      <c r="C2">
        <v>2</v>
      </c>
      <c r="L2">
        <v>3</v>
      </c>
      <c r="M2" t="e">
        <f ca="1">MATCH(L2,$J$16:$J$49,0)</f>
        <v>#N/A</v>
      </c>
      <c r="N2" t="e">
        <f ca="1">INDEX($F$16:$I$49,M2,1)</f>
        <v>#N/A</v>
      </c>
      <c r="O2" t="e">
        <f ca="1">INDEX($F$16:$I$49,M2,3)</f>
        <v>#N/A</v>
      </c>
      <c r="P2" t="e">
        <f ca="1">INDEX($F$16:$I$49,M2,4)</f>
        <v>#N/A</v>
      </c>
    </row>
    <row r="3" spans="1:16" x14ac:dyDescent="0.25">
      <c r="B3">
        <v>2100</v>
      </c>
      <c r="C3">
        <v>4</v>
      </c>
      <c r="L3">
        <v>5</v>
      </c>
      <c r="M3" t="e">
        <f t="shared" ref="M3:M29" ca="1" si="0">MATCH(L3,$J$16:$J$49,0)</f>
        <v>#N/A</v>
      </c>
      <c r="N3" t="e">
        <f t="shared" ref="N3:N29" ca="1" si="1">INDEX($F$16:$I$49,M3,1)</f>
        <v>#N/A</v>
      </c>
      <c r="O3" t="e">
        <f t="shared" ref="O3:O29" ca="1" si="2">INDEX($F$16:$I$49,M3,3)</f>
        <v>#N/A</v>
      </c>
      <c r="P3" t="e">
        <f t="shared" ref="P3:P29" ca="1" si="3">INDEX($F$16:$I$49,M3,4)</f>
        <v>#N/A</v>
      </c>
    </row>
    <row r="4" spans="1:16" x14ac:dyDescent="0.25">
      <c r="B4">
        <v>2160</v>
      </c>
      <c r="C4">
        <v>8</v>
      </c>
      <c r="L4">
        <v>6</v>
      </c>
      <c r="M4" t="e">
        <f t="shared" ca="1" si="0"/>
        <v>#N/A</v>
      </c>
      <c r="N4" t="e">
        <f t="shared" ca="1" si="1"/>
        <v>#N/A</v>
      </c>
      <c r="O4" t="e">
        <f t="shared" ca="1" si="2"/>
        <v>#N/A</v>
      </c>
      <c r="P4" t="e">
        <f t="shared" ca="1" si="3"/>
        <v>#N/A</v>
      </c>
    </row>
    <row r="5" spans="1:16" x14ac:dyDescent="0.25">
      <c r="B5">
        <v>2140</v>
      </c>
      <c r="C5">
        <v>16</v>
      </c>
      <c r="L5">
        <v>9</v>
      </c>
      <c r="M5" t="e">
        <f t="shared" ca="1" si="0"/>
        <v>#N/A</v>
      </c>
      <c r="N5" t="e">
        <f t="shared" ca="1" si="1"/>
        <v>#N/A</v>
      </c>
      <c r="O5" t="e">
        <f t="shared" ca="1" si="2"/>
        <v>#N/A</v>
      </c>
      <c r="P5" t="e">
        <f t="shared" ca="1" si="3"/>
        <v>#N/A</v>
      </c>
    </row>
    <row r="6" spans="1:16" x14ac:dyDescent="0.25">
      <c r="B6">
        <v>2080</v>
      </c>
      <c r="C6">
        <v>32</v>
      </c>
      <c r="L6">
        <v>10</v>
      </c>
      <c r="M6" t="e">
        <f t="shared" ca="1" si="0"/>
        <v>#N/A</v>
      </c>
      <c r="N6" t="e">
        <f t="shared" ca="1" si="1"/>
        <v>#N/A</v>
      </c>
      <c r="O6" t="e">
        <f t="shared" ca="1" si="2"/>
        <v>#N/A</v>
      </c>
      <c r="P6" t="e">
        <f t="shared" ca="1" si="3"/>
        <v>#N/A</v>
      </c>
    </row>
    <row r="7" spans="1:16" x14ac:dyDescent="0.25">
      <c r="B7">
        <v>2060</v>
      </c>
      <c r="C7">
        <v>64</v>
      </c>
      <c r="L7">
        <v>12</v>
      </c>
      <c r="M7" t="e">
        <f t="shared" ca="1" si="0"/>
        <v>#N/A</v>
      </c>
      <c r="N7" t="e">
        <f t="shared" ca="1" si="1"/>
        <v>#N/A</v>
      </c>
      <c r="O7" t="e">
        <f t="shared" ca="1" si="2"/>
        <v>#N/A</v>
      </c>
      <c r="P7" t="e">
        <f t="shared" ca="1" si="3"/>
        <v>#N/A</v>
      </c>
    </row>
    <row r="8" spans="1:16" x14ac:dyDescent="0.25">
      <c r="B8">
        <v>2180</v>
      </c>
      <c r="C8">
        <v>128</v>
      </c>
      <c r="L8">
        <v>17</v>
      </c>
      <c r="M8" t="e">
        <f t="shared" ca="1" si="0"/>
        <v>#N/A</v>
      </c>
      <c r="N8" t="e">
        <f t="shared" ca="1" si="1"/>
        <v>#N/A</v>
      </c>
      <c r="O8" t="e">
        <f t="shared" ca="1" si="2"/>
        <v>#N/A</v>
      </c>
      <c r="P8" t="e">
        <f t="shared" ca="1" si="3"/>
        <v>#N/A</v>
      </c>
    </row>
    <row r="9" spans="1:16" x14ac:dyDescent="0.25">
      <c r="L9">
        <v>18</v>
      </c>
      <c r="M9" t="e">
        <f t="shared" ca="1" si="0"/>
        <v>#N/A</v>
      </c>
      <c r="N9" t="e">
        <f t="shared" ca="1" si="1"/>
        <v>#N/A</v>
      </c>
      <c r="O9" t="e">
        <f t="shared" ca="1" si="2"/>
        <v>#N/A</v>
      </c>
      <c r="P9" t="e">
        <f t="shared" ca="1" si="3"/>
        <v>#N/A</v>
      </c>
    </row>
    <row r="10" spans="1:16" x14ac:dyDescent="0.25">
      <c r="L10">
        <v>20</v>
      </c>
      <c r="M10">
        <f t="shared" ca="1" si="0"/>
        <v>28</v>
      </c>
      <c r="N10">
        <f t="shared" ca="1" si="1"/>
        <v>4</v>
      </c>
      <c r="O10">
        <f t="shared" ca="1" si="2"/>
        <v>2</v>
      </c>
      <c r="P10">
        <f t="shared" ca="1" si="3"/>
        <v>0</v>
      </c>
    </row>
    <row r="11" spans="1:16" x14ac:dyDescent="0.25">
      <c r="L11">
        <v>24</v>
      </c>
      <c r="M11">
        <f t="shared" si="0"/>
        <v>10</v>
      </c>
      <c r="N11">
        <f t="shared" ca="1" si="1"/>
        <v>16</v>
      </c>
      <c r="O11">
        <f t="shared" ca="1" si="2"/>
        <v>2</v>
      </c>
      <c r="P11">
        <f t="shared" ca="1" si="3"/>
        <v>0</v>
      </c>
    </row>
    <row r="12" spans="1:16" x14ac:dyDescent="0.25">
      <c r="A12" t="s">
        <v>0</v>
      </c>
      <c r="F12" t="s">
        <v>1</v>
      </c>
      <c r="G12" t="s">
        <v>4</v>
      </c>
      <c r="H12" t="s">
        <v>5</v>
      </c>
      <c r="I12" t="s">
        <v>6</v>
      </c>
      <c r="J12" t="s">
        <v>2</v>
      </c>
      <c r="L12">
        <v>33</v>
      </c>
      <c r="M12" t="e">
        <f t="shared" ca="1" si="0"/>
        <v>#N/A</v>
      </c>
      <c r="N12" t="e">
        <f t="shared" ca="1" si="1"/>
        <v>#N/A</v>
      </c>
      <c r="O12" t="e">
        <f t="shared" ca="1" si="2"/>
        <v>#N/A</v>
      </c>
      <c r="P12" t="e">
        <f t="shared" ca="1" si="3"/>
        <v>#N/A</v>
      </c>
    </row>
    <row r="13" spans="1:16" x14ac:dyDescent="0.25">
      <c r="L13">
        <v>34</v>
      </c>
      <c r="M13" t="e">
        <f t="shared" ca="1" si="0"/>
        <v>#N/A</v>
      </c>
      <c r="N13" t="e">
        <f t="shared" ca="1" si="1"/>
        <v>#N/A</v>
      </c>
      <c r="O13" t="e">
        <f t="shared" ca="1" si="2"/>
        <v>#N/A</v>
      </c>
      <c r="P13" t="e">
        <f t="shared" ca="1" si="3"/>
        <v>#N/A</v>
      </c>
    </row>
    <row r="14" spans="1:16" x14ac:dyDescent="0.25">
      <c r="A14">
        <v>1</v>
      </c>
      <c r="B14">
        <f>CHOOSE(A14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2200</v>
      </c>
      <c r="C14">
        <f>1/(1+10^((B14-B15)/400))</f>
        <v>0.47124943610773129</v>
      </c>
      <c r="D14">
        <f>1/(1+10^((B14-B15)/400))</f>
        <v>0.47124943610773129</v>
      </c>
      <c r="E14">
        <f>1/(1+10^((B14-B15)/400))</f>
        <v>0.47124943610773129</v>
      </c>
      <c r="L14">
        <v>36</v>
      </c>
      <c r="M14">
        <f t="shared" si="0"/>
        <v>7</v>
      </c>
      <c r="N14">
        <f t="shared" ca="1" si="1"/>
        <v>4</v>
      </c>
      <c r="O14">
        <f t="shared" ca="1" si="2"/>
        <v>2</v>
      </c>
      <c r="P14">
        <f t="shared" ca="1" si="3"/>
        <v>0</v>
      </c>
    </row>
    <row r="15" spans="1:16" x14ac:dyDescent="0.25">
      <c r="A15">
        <v>128</v>
      </c>
      <c r="B15">
        <f t="shared" ref="B15:B24" si="4">CHOOSE(A15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2180</v>
      </c>
      <c r="C15">
        <f ca="1">RAND()</f>
        <v>2.3459131738329697E-2</v>
      </c>
      <c r="D15">
        <f ca="1">RAND()</f>
        <v>2.5551736570781691E-2</v>
      </c>
      <c r="E15">
        <f ca="1">RAND()</f>
        <v>0.27712544433654707</v>
      </c>
      <c r="L15">
        <v>40</v>
      </c>
      <c r="M15">
        <f t="shared" ca="1" si="0"/>
        <v>19</v>
      </c>
      <c r="N15">
        <f t="shared" ca="1" si="1"/>
        <v>32</v>
      </c>
      <c r="O15">
        <f t="shared" ca="1" si="2"/>
        <v>2</v>
      </c>
      <c r="P15">
        <f t="shared" ca="1" si="3"/>
        <v>0</v>
      </c>
    </row>
    <row r="16" spans="1:16" x14ac:dyDescent="0.25">
      <c r="C16">
        <f ca="1">IF(C14&gt;C15,A15,A14)</f>
        <v>128</v>
      </c>
      <c r="D16">
        <f ca="1">IF(D14&gt;D15,A15,A14)</f>
        <v>128</v>
      </c>
      <c r="E16" t="str">
        <f ca="1">IF(C16=D16,"",IF(E14&gt;E15,A15,A14))</f>
        <v/>
      </c>
      <c r="F16">
        <f ca="1">IF(E16="",D16,E16)</f>
        <v>128</v>
      </c>
      <c r="G16">
        <f ca="1">IF(F16=A14,A15,A14)</f>
        <v>1</v>
      </c>
      <c r="H16">
        <f ca="1">IF(F16=E16,1,0)+IF(F16=D16,1,0)+IF(F16=C16,1,0)</f>
        <v>2</v>
      </c>
      <c r="I16">
        <f ca="1">IF(G16=E16,1,0)+IF(G16=D16,1,0)+IF(G16=C16,1,0)</f>
        <v>0</v>
      </c>
      <c r="J16">
        <f>A14+A15</f>
        <v>129</v>
      </c>
      <c r="L16">
        <v>48</v>
      </c>
      <c r="M16" t="e">
        <f t="shared" ca="1" si="0"/>
        <v>#N/A</v>
      </c>
      <c r="N16" t="e">
        <f t="shared" ca="1" si="1"/>
        <v>#N/A</v>
      </c>
      <c r="O16" t="e">
        <f t="shared" ca="1" si="2"/>
        <v>#N/A</v>
      </c>
      <c r="P16" t="e">
        <f t="shared" ca="1" si="3"/>
        <v>#N/A</v>
      </c>
    </row>
    <row r="17" spans="1:16" x14ac:dyDescent="0.25">
      <c r="A17">
        <v>2</v>
      </c>
      <c r="B17">
        <f t="shared" si="4"/>
        <v>2120</v>
      </c>
      <c r="C17">
        <f>1/(1+10^((B17-B18)/400))</f>
        <v>0.41450132132819051</v>
      </c>
      <c r="D17">
        <f>1/(1+10^((B17-B18)/400))</f>
        <v>0.41450132132819051</v>
      </c>
      <c r="E17">
        <f>1/(1+10^((B17-B18)/400))</f>
        <v>0.41450132132819051</v>
      </c>
      <c r="L17">
        <v>65</v>
      </c>
      <c r="M17">
        <f t="shared" ca="1" si="0"/>
        <v>16</v>
      </c>
      <c r="N17">
        <f t="shared" ca="1" si="1"/>
        <v>64</v>
      </c>
      <c r="O17">
        <f t="shared" ca="1" si="2"/>
        <v>2</v>
      </c>
      <c r="P17">
        <f t="shared" ca="1" si="3"/>
        <v>0</v>
      </c>
    </row>
    <row r="18" spans="1:16" x14ac:dyDescent="0.25">
      <c r="A18">
        <v>64</v>
      </c>
      <c r="B18">
        <f t="shared" si="4"/>
        <v>2060</v>
      </c>
      <c r="C18">
        <f ca="1">RAND()</f>
        <v>0.81728381791118476</v>
      </c>
      <c r="D18">
        <f ca="1">RAND()</f>
        <v>0.56226922937873236</v>
      </c>
      <c r="E18">
        <f ca="1">RAND()</f>
        <v>0.60091860645532935</v>
      </c>
      <c r="L18">
        <v>66</v>
      </c>
      <c r="M18">
        <f t="shared" si="0"/>
        <v>4</v>
      </c>
      <c r="N18">
        <f t="shared" ca="1" si="1"/>
        <v>2</v>
      </c>
      <c r="O18">
        <f t="shared" ca="1" si="2"/>
        <v>2</v>
      </c>
      <c r="P18">
        <f t="shared" ca="1" si="3"/>
        <v>0</v>
      </c>
    </row>
    <row r="19" spans="1:16" x14ac:dyDescent="0.25">
      <c r="C19">
        <f ca="1">IF(C17&gt;C18,A18,A17)</f>
        <v>2</v>
      </c>
      <c r="D19">
        <f ca="1">IF(D17&gt;D18,A18,A17)</f>
        <v>2</v>
      </c>
      <c r="E19" t="str">
        <f ca="1">IF(C19=D19,"",IF(E17&gt;E18,A18,A17))</f>
        <v/>
      </c>
      <c r="F19">
        <f ca="1">IF(E19="",D19,E19)</f>
        <v>2</v>
      </c>
      <c r="G19">
        <f ca="1">IF(F19=A17,A18,A17)</f>
        <v>64</v>
      </c>
      <c r="H19">
        <f ca="1">IF(F19=E19,1,0)+IF(F19=D19,1,0)+IF(F19=C19,1,0)</f>
        <v>2</v>
      </c>
      <c r="I19">
        <f ca="1">IF(G19=E19,1,0)+IF(G19=D19,1,0)+IF(G19=C19,1,0)</f>
        <v>0</v>
      </c>
      <c r="J19">
        <f>A17+A18</f>
        <v>66</v>
      </c>
      <c r="L19">
        <v>68</v>
      </c>
      <c r="M19" t="e">
        <f t="shared" ca="1" si="0"/>
        <v>#N/A</v>
      </c>
      <c r="N19" t="e">
        <f t="shared" ca="1" si="1"/>
        <v>#N/A</v>
      </c>
      <c r="O19" t="e">
        <f t="shared" ca="1" si="2"/>
        <v>#N/A</v>
      </c>
      <c r="P19" t="e">
        <f t="shared" ca="1" si="3"/>
        <v>#N/A</v>
      </c>
    </row>
    <row r="20" spans="1:16" x14ac:dyDescent="0.25">
      <c r="A20">
        <v>4</v>
      </c>
      <c r="B20">
        <f t="shared" si="4"/>
        <v>2100</v>
      </c>
      <c r="C20">
        <f>1/(1+10^((B20-B21)/400))</f>
        <v>0.47124943610773129</v>
      </c>
      <c r="D20">
        <f>1/(1+10^((B20-B21)/400))</f>
        <v>0.47124943610773129</v>
      </c>
      <c r="E20">
        <f>1/(1+10^((B20-B21)/400))</f>
        <v>0.47124943610773129</v>
      </c>
      <c r="L20">
        <v>72</v>
      </c>
      <c r="M20" t="e">
        <f t="shared" ca="1" si="0"/>
        <v>#N/A</v>
      </c>
      <c r="N20" t="e">
        <f t="shared" ca="1" si="1"/>
        <v>#N/A</v>
      </c>
      <c r="O20" t="e">
        <f t="shared" ca="1" si="2"/>
        <v>#N/A</v>
      </c>
      <c r="P20" t="e">
        <f t="shared" ca="1" si="3"/>
        <v>#N/A</v>
      </c>
    </row>
    <row r="21" spans="1:16" x14ac:dyDescent="0.25">
      <c r="A21">
        <v>32</v>
      </c>
      <c r="B21">
        <f t="shared" si="4"/>
        <v>2080</v>
      </c>
      <c r="C21">
        <f ca="1">RAND()</f>
        <v>0.67170009510834383</v>
      </c>
      <c r="D21">
        <f ca="1">RAND()</f>
        <v>0.78652794104550383</v>
      </c>
      <c r="E21">
        <f ca="1">RAND()</f>
        <v>0.78789028927341709</v>
      </c>
      <c r="L21">
        <v>80</v>
      </c>
      <c r="M21" t="e">
        <f t="shared" ca="1" si="0"/>
        <v>#N/A</v>
      </c>
      <c r="N21" t="e">
        <f t="shared" ca="1" si="1"/>
        <v>#N/A</v>
      </c>
      <c r="O21" t="e">
        <f t="shared" ca="1" si="2"/>
        <v>#N/A</v>
      </c>
      <c r="P21" t="e">
        <f t="shared" ca="1" si="3"/>
        <v>#N/A</v>
      </c>
    </row>
    <row r="22" spans="1:16" x14ac:dyDescent="0.25">
      <c r="C22">
        <f ca="1">IF(C20&gt;C21,A21,A20)</f>
        <v>4</v>
      </c>
      <c r="D22">
        <f ca="1">IF(D20&gt;D21,A21,A20)</f>
        <v>4</v>
      </c>
      <c r="E22" t="str">
        <f ca="1">IF(C22=D22,"",IF(E20&gt;E21,A21,A20))</f>
        <v/>
      </c>
      <c r="F22">
        <f ca="1">IF(E22="",D22,E22)</f>
        <v>4</v>
      </c>
      <c r="G22">
        <f ca="1">IF(F22=A20,A21,A20)</f>
        <v>32</v>
      </c>
      <c r="H22">
        <f ca="1">IF(F22=E22,1,0)+IF(F22=D22,1,0)+IF(F22=C22,1,0)</f>
        <v>2</v>
      </c>
      <c r="I22">
        <f ca="1">IF(G22=E22,1,0)+IF(G22=D22,1,0)+IF(G22=C22,1,0)</f>
        <v>0</v>
      </c>
      <c r="J22">
        <f>A20+A21</f>
        <v>36</v>
      </c>
      <c r="L22">
        <v>96</v>
      </c>
      <c r="M22" t="e">
        <f t="shared" ca="1" si="0"/>
        <v>#N/A</v>
      </c>
      <c r="N22" t="e">
        <f t="shared" ca="1" si="1"/>
        <v>#N/A</v>
      </c>
      <c r="O22" t="e">
        <f t="shared" ca="1" si="2"/>
        <v>#N/A</v>
      </c>
      <c r="P22" t="e">
        <f t="shared" ca="1" si="3"/>
        <v>#N/A</v>
      </c>
    </row>
    <row r="23" spans="1:16" x14ac:dyDescent="0.25">
      <c r="A23">
        <v>8</v>
      </c>
      <c r="B23">
        <f t="shared" si="4"/>
        <v>2160</v>
      </c>
      <c r="C23">
        <f>1/(1+10^((B23-B24)/400))</f>
        <v>0.47124943610773129</v>
      </c>
      <c r="D23">
        <f>1/(1+10^((B23-B24)/400))</f>
        <v>0.47124943610773129</v>
      </c>
      <c r="E23">
        <f>1/(1+10^((B23-B24)/400))</f>
        <v>0.47124943610773129</v>
      </c>
      <c r="L23">
        <v>129</v>
      </c>
      <c r="M23">
        <f t="shared" si="0"/>
        <v>1</v>
      </c>
      <c r="N23">
        <f t="shared" ca="1" si="1"/>
        <v>128</v>
      </c>
      <c r="O23">
        <f t="shared" ca="1" si="2"/>
        <v>2</v>
      </c>
      <c r="P23">
        <f t="shared" ca="1" si="3"/>
        <v>0</v>
      </c>
    </row>
    <row r="24" spans="1:16" x14ac:dyDescent="0.25">
      <c r="A24">
        <v>16</v>
      </c>
      <c r="B24">
        <f t="shared" si="4"/>
        <v>2140</v>
      </c>
      <c r="C24">
        <f ca="1">RAND()</f>
        <v>0.19168792902131748</v>
      </c>
      <c r="D24">
        <f ca="1">RAND()</f>
        <v>0.29549694858376763</v>
      </c>
      <c r="E24">
        <f ca="1">RAND()</f>
        <v>0.36287983753403952</v>
      </c>
      <c r="L24">
        <v>130</v>
      </c>
      <c r="M24">
        <f t="shared" ca="1" si="0"/>
        <v>25</v>
      </c>
      <c r="N24">
        <f t="shared" ca="1" si="1"/>
        <v>128</v>
      </c>
      <c r="O24">
        <f t="shared" ca="1" si="2"/>
        <v>2</v>
      </c>
      <c r="P24">
        <f t="shared" ca="1" si="3"/>
        <v>1</v>
      </c>
    </row>
    <row r="25" spans="1:16" x14ac:dyDescent="0.25">
      <c r="C25">
        <f ca="1">IF(C23&gt;C24,A24,A23)</f>
        <v>16</v>
      </c>
      <c r="D25">
        <f ca="1">IF(D23&gt;D24,A24,A23)</f>
        <v>16</v>
      </c>
      <c r="E25" t="str">
        <f ca="1">IF(C25=D25,"",IF(E23&gt;E24,A24,A23))</f>
        <v/>
      </c>
      <c r="F25">
        <f ca="1">IF(E25="",D25,E25)</f>
        <v>16</v>
      </c>
      <c r="G25">
        <f ca="1">IF(F25=A23,A24,A23)</f>
        <v>8</v>
      </c>
      <c r="H25">
        <f ca="1">IF(F25=E25,1,0)+IF(F25=D25,1,0)+IF(F25=C25,1,0)</f>
        <v>2</v>
      </c>
      <c r="I25">
        <f ca="1">IF(G25=E25,1,0)+IF(G25=D25,1,0)+IF(G25=C25,1,0)</f>
        <v>0</v>
      </c>
      <c r="J25">
        <f>A23+A24</f>
        <v>24</v>
      </c>
      <c r="L25">
        <v>132</v>
      </c>
      <c r="M25">
        <f t="shared" ca="1" si="0"/>
        <v>34</v>
      </c>
      <c r="N25">
        <f t="shared" ca="1" si="1"/>
        <v>128</v>
      </c>
      <c r="O25">
        <f t="shared" ca="1" si="2"/>
        <v>2</v>
      </c>
      <c r="P25">
        <f t="shared" ca="1" si="3"/>
        <v>0</v>
      </c>
    </row>
    <row r="26" spans="1:16" x14ac:dyDescent="0.25">
      <c r="L26">
        <v>136</v>
      </c>
      <c r="M26" t="e">
        <f t="shared" ca="1" si="0"/>
        <v>#N/A</v>
      </c>
      <c r="N26" t="e">
        <f t="shared" ca="1" si="1"/>
        <v>#N/A</v>
      </c>
      <c r="O26" t="e">
        <f t="shared" ca="1" si="2"/>
        <v>#N/A</v>
      </c>
      <c r="P26" t="e">
        <f t="shared" ca="1" si="3"/>
        <v>#N/A</v>
      </c>
    </row>
    <row r="27" spans="1:16" x14ac:dyDescent="0.25">
      <c r="A27" t="s">
        <v>3</v>
      </c>
      <c r="L27">
        <v>144</v>
      </c>
      <c r="M27" t="e">
        <f t="shared" ca="1" si="0"/>
        <v>#N/A</v>
      </c>
      <c r="N27" t="e">
        <f t="shared" ca="1" si="1"/>
        <v>#N/A</v>
      </c>
      <c r="O27" t="e">
        <f t="shared" ca="1" si="2"/>
        <v>#N/A</v>
      </c>
      <c r="P27" t="e">
        <f t="shared" ca="1" si="3"/>
        <v>#N/A</v>
      </c>
    </row>
    <row r="28" spans="1:16" x14ac:dyDescent="0.25">
      <c r="L28">
        <v>160</v>
      </c>
      <c r="M28" t="e">
        <f t="shared" ca="1" si="0"/>
        <v>#N/A</v>
      </c>
      <c r="N28" t="e">
        <f t="shared" ca="1" si="1"/>
        <v>#N/A</v>
      </c>
      <c r="O28" t="e">
        <f t="shared" ca="1" si="2"/>
        <v>#N/A</v>
      </c>
      <c r="P28" t="e">
        <f t="shared" ca="1" si="3"/>
        <v>#N/A</v>
      </c>
    </row>
    <row r="29" spans="1:16" x14ac:dyDescent="0.25">
      <c r="A29">
        <f ca="1">G16</f>
        <v>1</v>
      </c>
      <c r="B29">
        <f ca="1">CHOOSE(A29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2200</v>
      </c>
      <c r="C29">
        <f ca="1">1/(1+10^((B29-B30)/400))</f>
        <v>0.30876384758523701</v>
      </c>
      <c r="D29">
        <f ca="1">1/(1+10^((B29-B30)/400))</f>
        <v>0.30876384758523701</v>
      </c>
      <c r="E29">
        <f ca="1">1/(1+10^((B29-B30)/400))</f>
        <v>0.30876384758523701</v>
      </c>
      <c r="L29">
        <v>192</v>
      </c>
      <c r="M29" t="e">
        <f t="shared" ca="1" si="0"/>
        <v>#N/A</v>
      </c>
      <c r="N29" t="e">
        <f t="shared" ca="1" si="1"/>
        <v>#N/A</v>
      </c>
      <c r="O29" t="e">
        <f t="shared" ca="1" si="2"/>
        <v>#N/A</v>
      </c>
      <c r="P29" t="e">
        <f t="shared" ca="1" si="3"/>
        <v>#N/A</v>
      </c>
    </row>
    <row r="30" spans="1:16" x14ac:dyDescent="0.25">
      <c r="A30">
        <f ca="1">G19</f>
        <v>64</v>
      </c>
      <c r="B30">
        <f ca="1">CHOOSE(A30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2060</v>
      </c>
      <c r="C30">
        <f ca="1">RAND()</f>
        <v>0.14119263889676448</v>
      </c>
      <c r="D30">
        <f ca="1">RAND()</f>
        <v>6.0570987337689619E-2</v>
      </c>
      <c r="E30">
        <f ca="1">RAND()</f>
        <v>1.0273335759971358E-2</v>
      </c>
    </row>
    <row r="31" spans="1:16" x14ac:dyDescent="0.25">
      <c r="C31">
        <f ca="1">IF(C29&gt;C30,A30,A29)</f>
        <v>64</v>
      </c>
      <c r="D31">
        <f ca="1">IF(D29&gt;D30,A30,A29)</f>
        <v>64</v>
      </c>
      <c r="E31" t="str">
        <f ca="1">IF(C31=D31,"",IF(E29&gt;E30,A30,A29))</f>
        <v/>
      </c>
      <c r="F31">
        <f ca="1">IF(E31="",D31,E31)</f>
        <v>64</v>
      </c>
      <c r="G31">
        <f ca="1">IF(F31=A29,A30,A29)</f>
        <v>1</v>
      </c>
      <c r="H31">
        <f ca="1">IF(F31=E31,1,0)+IF(F31=D31,1,0)+IF(F31=C31,1,0)</f>
        <v>2</v>
      </c>
      <c r="I31">
        <f ca="1">IF(G31=E31,1,0)+IF(G31=D31,1,0)+IF(G31=C31,1,0)</f>
        <v>0</v>
      </c>
      <c r="J31">
        <f ca="1">A29+A30</f>
        <v>65</v>
      </c>
    </row>
    <row r="32" spans="1:16" x14ac:dyDescent="0.25">
      <c r="A32">
        <f ca="1">G22</f>
        <v>32</v>
      </c>
      <c r="B32">
        <f ca="1">CHOOSE(A32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2080</v>
      </c>
      <c r="C32">
        <f ca="1">1/(1+10^((B32-B33)/400))</f>
        <v>0.61313682015314308</v>
      </c>
      <c r="D32">
        <f ca="1">1/(1+10^((B32-B33)/400))</f>
        <v>0.61313682015314308</v>
      </c>
      <c r="E32">
        <f ca="1">1/(1+10^((B32-B33)/400))</f>
        <v>0.61313682015314308</v>
      </c>
    </row>
    <row r="33" spans="1:10" x14ac:dyDescent="0.25">
      <c r="A33">
        <f ca="1">G25</f>
        <v>8</v>
      </c>
      <c r="B33">
        <f ca="1">CHOOSE(A33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2160</v>
      </c>
      <c r="C33">
        <f ca="1">RAND()</f>
        <v>0.83814188407698687</v>
      </c>
      <c r="D33">
        <f ca="1">RAND()</f>
        <v>0.99814946506084556</v>
      </c>
      <c r="E33">
        <f ca="1">RAND()</f>
        <v>0.55930684035894507</v>
      </c>
    </row>
    <row r="34" spans="1:10" x14ac:dyDescent="0.25">
      <c r="C34">
        <f ca="1">IF(C32&gt;C33,A33,A32)</f>
        <v>32</v>
      </c>
      <c r="D34">
        <f ca="1">IF(D32&gt;D33,A33,A32)</f>
        <v>32</v>
      </c>
      <c r="E34" t="str">
        <f ca="1">IF(C34=D34,"",IF(E32&gt;E33,A33,A32))</f>
        <v/>
      </c>
      <c r="F34">
        <f ca="1">IF(E34="",D34,E34)</f>
        <v>32</v>
      </c>
      <c r="G34">
        <f ca="1">IF(F34=A32,A33,A32)</f>
        <v>8</v>
      </c>
      <c r="H34">
        <f ca="1">IF(F34=E34,1,0)+IF(F34=D34,1,0)+IF(F34=C34,1,0)</f>
        <v>2</v>
      </c>
      <c r="I34">
        <f ca="1">IF(G34=E34,1,0)+IF(G34=D34,1,0)+IF(G34=C34,1,0)</f>
        <v>0</v>
      </c>
      <c r="J34">
        <f ca="1">A32+A33</f>
        <v>40</v>
      </c>
    </row>
    <row r="36" spans="1:10" x14ac:dyDescent="0.25">
      <c r="A36" t="s">
        <v>7</v>
      </c>
    </row>
    <row r="38" spans="1:10" x14ac:dyDescent="0.25">
      <c r="A38">
        <f ca="1">F16</f>
        <v>128</v>
      </c>
      <c r="B38">
        <f ca="1">CHOOSE(A38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2180</v>
      </c>
      <c r="C38">
        <f ca="1">1/(1+10^((B38-B39)/400))</f>
        <v>0.41450132132819051</v>
      </c>
      <c r="D38">
        <f ca="1">1/(1+10^((B38-B39)/400))</f>
        <v>0.41450132132819051</v>
      </c>
      <c r="E38">
        <f ca="1">1/(1+10^((B38-B39)/400))</f>
        <v>0.41450132132819051</v>
      </c>
    </row>
    <row r="39" spans="1:10" x14ac:dyDescent="0.25">
      <c r="A39">
        <f ca="1">F19</f>
        <v>2</v>
      </c>
      <c r="B39">
        <f ca="1">CHOOSE(A39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2120</v>
      </c>
      <c r="C39">
        <f ca="1">RAND()</f>
        <v>0.86879046821207495</v>
      </c>
      <c r="D39">
        <f ca="1">RAND()</f>
        <v>0.20625570881848854</v>
      </c>
      <c r="E39">
        <f ca="1">RAND()</f>
        <v>0.46440202453082768</v>
      </c>
    </row>
    <row r="40" spans="1:10" x14ac:dyDescent="0.25">
      <c r="C40">
        <f ca="1">IF(C38&gt;C39,A39,A38)</f>
        <v>128</v>
      </c>
      <c r="D40">
        <f ca="1">IF(D38&gt;D39,A39,A38)</f>
        <v>2</v>
      </c>
      <c r="E40">
        <f ca="1">IF(C40=D40,"",IF(E38&gt;E39,A39,A38))</f>
        <v>128</v>
      </c>
      <c r="F40">
        <f ca="1">IF(E40="",D40,E40)</f>
        <v>128</v>
      </c>
      <c r="G40">
        <f ca="1">IF(F40=A38,A39,A38)</f>
        <v>2</v>
      </c>
      <c r="H40">
        <f ca="1">IF(F40=E40,1,0)+IF(F40=D40,1,0)+IF(F40=C40,1,0)</f>
        <v>2</v>
      </c>
      <c r="I40">
        <f ca="1">IF(G40=E40,1,0)+IF(G40=D40,1,0)+IF(G40=C40,1,0)</f>
        <v>1</v>
      </c>
      <c r="J40">
        <f ca="1">A38+A39</f>
        <v>130</v>
      </c>
    </row>
    <row r="41" spans="1:10" x14ac:dyDescent="0.25">
      <c r="A41">
        <f ca="1">F22</f>
        <v>4</v>
      </c>
      <c r="B41">
        <f ca="1">CHOOSE(A41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2100</v>
      </c>
      <c r="C41">
        <f ca="1">1/(1+10^((B41-B42)/400))</f>
        <v>0.55731163376229276</v>
      </c>
      <c r="D41">
        <f ca="1">1/(1+10^((B41-B42)/400))</f>
        <v>0.55731163376229276</v>
      </c>
      <c r="E41">
        <f ca="1">1/(1+10^((B41-B42)/400))</f>
        <v>0.55731163376229276</v>
      </c>
    </row>
    <row r="42" spans="1:10" x14ac:dyDescent="0.25">
      <c r="A42">
        <f ca="1">F25</f>
        <v>16</v>
      </c>
      <c r="B42">
        <f ca="1">CHOOSE(A42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2140</v>
      </c>
      <c r="C42">
        <f ca="1">RAND()</f>
        <v>0.59967466128049418</v>
      </c>
      <c r="D42">
        <f ca="1">RAND()</f>
        <v>0.87647390454305463</v>
      </c>
      <c r="E42">
        <f ca="1">RAND()</f>
        <v>0.52476687500822627</v>
      </c>
    </row>
    <row r="43" spans="1:10" x14ac:dyDescent="0.25">
      <c r="C43">
        <f ca="1">IF(C41&gt;C42,A42,A41)</f>
        <v>4</v>
      </c>
      <c r="D43">
        <f ca="1">IF(D41&gt;D42,A42,A41)</f>
        <v>4</v>
      </c>
      <c r="E43" t="str">
        <f ca="1">IF(C43=D43,"",IF(E41&gt;E42,A42,A41))</f>
        <v/>
      </c>
      <c r="F43">
        <f ca="1">IF(E43="",D43,E43)</f>
        <v>4</v>
      </c>
      <c r="G43">
        <f ca="1">IF(F43=A41,A42,A41)</f>
        <v>16</v>
      </c>
      <c r="H43">
        <f ca="1">IF(F43=E43,1,0)+IF(F43=D43,1,0)+IF(F43=C43,1,0)</f>
        <v>2</v>
      </c>
      <c r="I43">
        <f ca="1">IF(G43=E43,1,0)+IF(G43=D43,1,0)+IF(G43=C43,1,0)</f>
        <v>0</v>
      </c>
      <c r="J43">
        <f ca="1">A41+A42</f>
        <v>20</v>
      </c>
    </row>
    <row r="45" spans="1:10" x14ac:dyDescent="0.25">
      <c r="A45" t="s">
        <v>9</v>
      </c>
    </row>
    <row r="47" spans="1:10" x14ac:dyDescent="0.25">
      <c r="A47">
        <f ca="1">F40</f>
        <v>128</v>
      </c>
      <c r="B47">
        <f ca="1">CHOOSE(A47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2180</v>
      </c>
      <c r="C47">
        <f ca="1">1/(1+10^((B47-B48)/400))</f>
        <v>0.38686317984685692</v>
      </c>
      <c r="D47">
        <f ca="1">1/(1+10^((B47-B48)/400))</f>
        <v>0.38686317984685692</v>
      </c>
      <c r="E47">
        <f ca="1">1/(1+10^((B47-B48)/400))</f>
        <v>0.38686317984685692</v>
      </c>
    </row>
    <row r="48" spans="1:10" x14ac:dyDescent="0.25">
      <c r="A48">
        <f ca="1">F43</f>
        <v>4</v>
      </c>
      <c r="B48">
        <f ca="1">CHOOSE(A48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2100</v>
      </c>
      <c r="C48">
        <f ca="1">RAND()</f>
        <v>0.70051785060890703</v>
      </c>
      <c r="D48">
        <f ca="1">RAND()</f>
        <v>0.58360719157563601</v>
      </c>
      <c r="E48">
        <f ca="1">RAND()</f>
        <v>0.24213296857773781</v>
      </c>
    </row>
    <row r="49" spans="1:12" x14ac:dyDescent="0.25">
      <c r="C49">
        <f ca="1">IF(C47&gt;C48,A48,A47)</f>
        <v>128</v>
      </c>
      <c r="D49">
        <f ca="1">IF(D47&gt;D48,A48,A47)</f>
        <v>128</v>
      </c>
      <c r="E49" t="str">
        <f ca="1">IF(C49=D49,"",IF(E47&gt;E48,A48,A47))</f>
        <v/>
      </c>
      <c r="F49">
        <f ca="1">IF(E49="",D49,E49)</f>
        <v>128</v>
      </c>
      <c r="G49">
        <f ca="1">IF(F49=A47,A48,A47)</f>
        <v>4</v>
      </c>
      <c r="H49">
        <f ca="1">IF(F49=E49,1,0)+IF(F49=D49,1,0)+IF(F49=C49,1,0)</f>
        <v>2</v>
      </c>
      <c r="I49">
        <f ca="1">IF(G49=E49,1,0)+IF(G49=D49,1,0)+IF(G49=C49,1,0)</f>
        <v>0</v>
      </c>
      <c r="J49">
        <f ca="1">A47+A48</f>
        <v>132</v>
      </c>
    </row>
    <row r="51" spans="1:12" x14ac:dyDescent="0.25">
      <c r="A51" t="s">
        <v>8</v>
      </c>
    </row>
    <row r="53" spans="1:12" x14ac:dyDescent="0.25">
      <c r="A53">
        <f ca="1">F31</f>
        <v>64</v>
      </c>
      <c r="B53">
        <f ca="1">CHOOSE(A53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2060</v>
      </c>
      <c r="C53">
        <f ca="1">1/(1+10^((B53-B54)/400))</f>
        <v>0.61313682015314308</v>
      </c>
      <c r="D53">
        <f ca="1">1/(1+10^((B53-B54)/400))</f>
        <v>0.61313682015314308</v>
      </c>
      <c r="E53">
        <f ca="1">1/(1+10^((B53-B54)/400))</f>
        <v>0.61313682015314308</v>
      </c>
    </row>
    <row r="54" spans="1:12" x14ac:dyDescent="0.25">
      <c r="A54">
        <f ca="1">G43</f>
        <v>16</v>
      </c>
      <c r="B54">
        <f ca="1">CHOOSE(A54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2140</v>
      </c>
      <c r="C54">
        <f ca="1">RAND()</f>
        <v>0.29088671051477866</v>
      </c>
      <c r="D54">
        <f ca="1">RAND()</f>
        <v>0.32988237764403527</v>
      </c>
      <c r="E54">
        <f ca="1">RAND()</f>
        <v>0.42565628796968857</v>
      </c>
    </row>
    <row r="55" spans="1:12" x14ac:dyDescent="0.25">
      <c r="C55">
        <f ca="1">IF(C53&gt;C54,A54,A53)</f>
        <v>16</v>
      </c>
      <c r="D55">
        <f ca="1">IF(D53&gt;D54,A54,A53)</f>
        <v>16</v>
      </c>
      <c r="E55" t="str">
        <f ca="1">IF(C55=D55,"",IF(E53&gt;E54,A54,A53))</f>
        <v/>
      </c>
      <c r="F55">
        <f ca="1">IF(E55="",D55,E55)</f>
        <v>16</v>
      </c>
      <c r="G55">
        <f ca="1">IF(F55=A53,A54,A53)</f>
        <v>64</v>
      </c>
      <c r="H55">
        <f ca="1">IF(F55=E55,1,0)+IF(F55=D55,1,0)+IF(F55=C55,1,0)</f>
        <v>2</v>
      </c>
      <c r="I55">
        <f ca="1">IF(G55=E55,1,0)+IF(G55=D55,1,0)+IF(G55=C55,1,0)</f>
        <v>0</v>
      </c>
      <c r="J55">
        <f ca="1">A53+A54</f>
        <v>80</v>
      </c>
    </row>
    <row r="56" spans="1:12" x14ac:dyDescent="0.25">
      <c r="A56">
        <f ca="1">F34</f>
        <v>32</v>
      </c>
      <c r="B56">
        <f ca="1">CHOOSE(A56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2080</v>
      </c>
      <c r="C56">
        <f ca="1">1/(1+10^((B56-B57)/400))</f>
        <v>0.55731163376229276</v>
      </c>
      <c r="D56">
        <f ca="1">1/(1+10^((B56-B57)/400))</f>
        <v>0.55731163376229276</v>
      </c>
      <c r="E56">
        <f ca="1">1/(1+10^((B56-B57)/400))</f>
        <v>0.55731163376229276</v>
      </c>
    </row>
    <row r="57" spans="1:12" x14ac:dyDescent="0.25">
      <c r="A57">
        <f ca="1">G40</f>
        <v>2</v>
      </c>
      <c r="B57">
        <f ca="1">CHOOSE(A57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2120</v>
      </c>
      <c r="C57">
        <f ca="1">RAND()</f>
        <v>0.69480390893448618</v>
      </c>
      <c r="D57">
        <f ca="1">RAND()</f>
        <v>0.37572897588980358</v>
      </c>
      <c r="E57">
        <f ca="1">RAND()</f>
        <v>0.4045776945232481</v>
      </c>
    </row>
    <row r="58" spans="1:12" x14ac:dyDescent="0.25">
      <c r="C58">
        <f ca="1">IF(C56&gt;C57,A57,A56)</f>
        <v>32</v>
      </c>
      <c r="D58">
        <f ca="1">IF(D56&gt;D57,A57,A56)</f>
        <v>2</v>
      </c>
      <c r="E58">
        <f ca="1">IF(C58=D58,"",IF(E56&gt;E57,A57,A56))</f>
        <v>2</v>
      </c>
      <c r="F58">
        <f ca="1">IF(E58="",D58,E58)</f>
        <v>2</v>
      </c>
      <c r="G58">
        <f ca="1">IF(F58=A56,A57,A56)</f>
        <v>32</v>
      </c>
      <c r="H58">
        <f ca="1">IF(F58=E58,1,0)+IF(F58=D58,1,0)+IF(F58=C58,1,0)</f>
        <v>2</v>
      </c>
      <c r="I58">
        <f ca="1">IF(G58=E58,1,0)+IF(G58=D58,1,0)+IF(G58=C58,1,0)</f>
        <v>1</v>
      </c>
      <c r="J58">
        <f ca="1">A56+A57</f>
        <v>34</v>
      </c>
    </row>
    <row r="60" spans="1:12" x14ac:dyDescent="0.25">
      <c r="A60" t="s">
        <v>10</v>
      </c>
    </row>
    <row r="62" spans="1:12" x14ac:dyDescent="0.25">
      <c r="A62">
        <f ca="1">F55</f>
        <v>16</v>
      </c>
      <c r="B62">
        <f ca="1">CHOOSE(A62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2140</v>
      </c>
      <c r="C62">
        <f ca="1">1/(1+10^((B62-B63)/400))</f>
        <v>0.47124943610773129</v>
      </c>
      <c r="D62">
        <f ca="1">1/(1+10^((B62-B63)/400))</f>
        <v>0.47124943610773129</v>
      </c>
      <c r="E62">
        <f ca="1">1/(1+10^((B62-B63)/400))</f>
        <v>0.47124943610773129</v>
      </c>
      <c r="F62">
        <f ca="1">1/(1+10^((B62-B63)/400))</f>
        <v>0.47124943610773129</v>
      </c>
      <c r="G62">
        <f ca="1">1/(1+10^((B62-B63)/400))</f>
        <v>0.47124943610773129</v>
      </c>
    </row>
    <row r="63" spans="1:12" x14ac:dyDescent="0.25">
      <c r="A63">
        <f ca="1">F58</f>
        <v>2</v>
      </c>
      <c r="B63">
        <f ca="1">CHOOSE(A63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2120</v>
      </c>
      <c r="C63">
        <f ca="1">RAND()</f>
        <v>0.55693841614717421</v>
      </c>
      <c r="D63">
        <f ca="1">RAND()</f>
        <v>0.59095106389167495</v>
      </c>
      <c r="E63">
        <f ca="1">RAND()</f>
        <v>0.40914091523520124</v>
      </c>
      <c r="F63">
        <f ca="1">RAND()</f>
        <v>6.4649504108912015E-2</v>
      </c>
      <c r="G63">
        <f ca="1">RAND()</f>
        <v>0.22758105454297684</v>
      </c>
    </row>
    <row r="64" spans="1:12" x14ac:dyDescent="0.25">
      <c r="C64">
        <f ca="1">IF(C62&gt;C63,A63,A62)</f>
        <v>16</v>
      </c>
      <c r="D64">
        <f ca="1">IF(D62&gt;D63,A63,A62)</f>
        <v>16</v>
      </c>
      <c r="E64" t="str">
        <f ca="1">IF(A65=0,IF(C64=D64,"",IF(E62&gt;E63,$A63,$A62)),IF(OR(D65=4,D66=4),"",IF(E62&gt;E63,$A63,$A62)))</f>
        <v/>
      </c>
      <c r="F64" t="str">
        <f ca="1">IF(E64="","",IF(A65=0,"",IF(OR(E65=4,E66=4),"",IF(F62&gt;F63,$A63,$A62))))</f>
        <v/>
      </c>
      <c r="G64" t="str">
        <f ca="1">IF(F64="","",IF(A65=0,"",IF(OR(F65=4,F66=4),"",IF(G62&gt;G63,$A63,$A62))))</f>
        <v/>
      </c>
      <c r="H64">
        <f ca="1">IF(G65&gt;G66,A62,A63)</f>
        <v>16</v>
      </c>
      <c r="L64">
        <f ca="1">A62+A63</f>
        <v>18</v>
      </c>
    </row>
    <row r="65" spans="1:15" x14ac:dyDescent="0.25">
      <c r="A65">
        <f ca="1">IF(ISERROR(INDEX($N$2:$N$29,MATCH($L64,$L$2:$L$29,0),1)),0,1)</f>
        <v>0</v>
      </c>
      <c r="B65">
        <f ca="1">IF(ISERROR(INDEX($N$2:$N$29,MATCH($L64,$L$2:$L$29,0),1)),0,IF($A62=INDEX($N$2:$N$29,MATCH($L64,$L$2:$L$29,0),1),INDEX($O$2:$O$29,MATCH($L64,$L$2:$L$29,0),1),INDEX($P$2:$P$29,MATCH($L64,$L$2:$L$29,0),1)))</f>
        <v>0</v>
      </c>
      <c r="C65">
        <f ca="1">B65+IF(C64=$A62,1,0)</f>
        <v>1</v>
      </c>
      <c r="D65">
        <f ca="1">C65+IF(D64=$A62,1,0)</f>
        <v>2</v>
      </c>
      <c r="E65">
        <f ca="1">IF(OR(D65=4,D65="",D66=4,D66=""),D65,D65+IF(E64=$A62,1,0))</f>
        <v>2</v>
      </c>
      <c r="F65">
        <f ca="1">IF(OR(E65=4,E65="",E66=4,E66=""),E65,E65+IF(F64=$A62,1,0))</f>
        <v>2</v>
      </c>
      <c r="G65">
        <f ca="1">IF(OR(F65=4,F65="",F66=4,F66=""),F65,F65+IF(G64=$A62,1,0))</f>
        <v>2</v>
      </c>
    </row>
    <row r="66" spans="1:15" x14ac:dyDescent="0.25">
      <c r="A66">
        <f ca="1">MATCH($L64,$L$2:$L$29,0)</f>
        <v>8</v>
      </c>
      <c r="B66">
        <f ca="1">IF(ISERROR(INDEX($N$2:$N$29,MATCH($L64,$L$2:$L$29,0),1)),0,IF($A63=INDEX($N$2:$N$29,MATCH($L64,$L$2:$L$29,0),1),INDEX($O$2:$O$29,MATCH($L64,$L$2:$L$29,0),1),INDEX($P$2:$P$29,MATCH($L64,$L$2:$L$29,0),1)))</f>
        <v>0</v>
      </c>
      <c r="C66">
        <f ca="1">B66+IF(C64=$A63,1,0)</f>
        <v>0</v>
      </c>
      <c r="D66">
        <f ca="1">C66+IF(D64=$A63,1,0)</f>
        <v>0</v>
      </c>
      <c r="E66">
        <f ca="1">IF(OR(D66=4,D66="",D65=4,D65=""),D66,D66+IF(E64=$A63,1,0))</f>
        <v>0</v>
      </c>
      <c r="F66">
        <f ca="1">IF(OR(E66=4,E66="",E65=4,E65=""),E66,E66+IF(F64=$A63,1,0))</f>
        <v>0</v>
      </c>
      <c r="G66">
        <f ca="1">IF(OR(F66=4,F66="",F65=4,F65=""),F66,F66+IF(G64=$A63,1,0))</f>
        <v>0</v>
      </c>
    </row>
    <row r="68" spans="1:15" x14ac:dyDescent="0.25">
      <c r="A68" t="s">
        <v>11</v>
      </c>
    </row>
    <row r="70" spans="1:15" x14ac:dyDescent="0.25">
      <c r="A70">
        <f ca="1">F55</f>
        <v>16</v>
      </c>
      <c r="B70">
        <f ca="1">CHOOSE(A70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2140</v>
      </c>
      <c r="C70">
        <f ca="1">1/(1+10^((B70-B71)/400))</f>
        <v>0.47124943610773129</v>
      </c>
      <c r="D70">
        <f ca="1">1/(1+10^((B70-B71)/400))</f>
        <v>0.47124943610773129</v>
      </c>
      <c r="E70">
        <f ca="1">1/(1+10^((B70-B71)/400))</f>
        <v>0.47124943610773129</v>
      </c>
    </row>
    <row r="71" spans="1:15" x14ac:dyDescent="0.25">
      <c r="A71">
        <f ca="1">F58</f>
        <v>2</v>
      </c>
      <c r="B71">
        <f ca="1">CHOOSE(A71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2120</v>
      </c>
      <c r="C71">
        <f ca="1">RAND()</f>
        <v>4.4280896114864299E-2</v>
      </c>
      <c r="D71">
        <f ca="1">RAND()</f>
        <v>0.42123909277120386</v>
      </c>
      <c r="E71">
        <f ca="1">RAND()</f>
        <v>0.48157369457608512</v>
      </c>
    </row>
    <row r="72" spans="1:15" x14ac:dyDescent="0.25">
      <c r="C72">
        <f ca="1">IF(C70&gt;C71,A71,A70)</f>
        <v>2</v>
      </c>
      <c r="D72">
        <f ca="1">IF(D70&gt;D71,A71,A70)</f>
        <v>2</v>
      </c>
      <c r="E72" t="str">
        <f ca="1">IF(C72=D72,"",IF(E70&gt;E71,A71,A70))</f>
        <v/>
      </c>
      <c r="F72">
        <f ca="1">IF(E72="",D72,E72)</f>
        <v>2</v>
      </c>
    </row>
    <row r="74" spans="1:15" x14ac:dyDescent="0.25">
      <c r="A74" t="s">
        <v>12</v>
      </c>
    </row>
    <row r="76" spans="1:15" x14ac:dyDescent="0.25">
      <c r="A76">
        <f ca="1">H64</f>
        <v>16</v>
      </c>
      <c r="B76">
        <f ca="1">CHOOSE(A76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2140</v>
      </c>
      <c r="C76">
        <f ca="1">1/(1+10^((B76-B77)/400))</f>
        <v>0.44268836623770724</v>
      </c>
      <c r="D76">
        <f ca="1">1/(1+10^((B76-B77)/400))</f>
        <v>0.44268836623770724</v>
      </c>
      <c r="E76">
        <f ca="1">1/(1+10^((B76-B77)/400))</f>
        <v>0.44268836623770724</v>
      </c>
      <c r="F76">
        <f ca="1">1/(1+10^((B76-B77)/400))</f>
        <v>0.44268836623770724</v>
      </c>
      <c r="G76">
        <f ca="1">1/(1+10^((B76-B77)/400))</f>
        <v>0.44268836623770724</v>
      </c>
    </row>
    <row r="77" spans="1:15" x14ac:dyDescent="0.25">
      <c r="A77">
        <f ca="1">G49</f>
        <v>4</v>
      </c>
      <c r="B77">
        <f ca="1">CHOOSE(A77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2100</v>
      </c>
      <c r="C77">
        <f ca="1">RAND()</f>
        <v>0.71416359684478559</v>
      </c>
      <c r="D77">
        <f ca="1">RAND()</f>
        <v>0.4636687018807647</v>
      </c>
      <c r="E77">
        <f ca="1">RAND()</f>
        <v>0.6190653415594386</v>
      </c>
      <c r="F77">
        <f ca="1">RAND()</f>
        <v>0.10621177375934288</v>
      </c>
      <c r="G77">
        <f ca="1">RAND()</f>
        <v>4.3676595489952286E-2</v>
      </c>
    </row>
    <row r="78" spans="1:15" x14ac:dyDescent="0.25">
      <c r="C78">
        <f ca="1">IF(C76&gt;C77,A77,A76)</f>
        <v>16</v>
      </c>
      <c r="D78">
        <f ca="1">IF(D76&gt;D77,A77,A76)</f>
        <v>16</v>
      </c>
      <c r="E78">
        <f ca="1">IF(A79=0,IF(C78=D78,"",IF(E76&gt;E77,$A77,$A76)),IF(OR(D79=4,D80=4),"",IF(E76&gt;E77,$A77,$A76)))</f>
        <v>16</v>
      </c>
      <c r="F78">
        <f ca="1">IF(E78="","",IF(A79=0,"",IF(OR(E79=4,E80=4),"",IF(F76&gt;F77,$A77,$A76))))</f>
        <v>4</v>
      </c>
      <c r="G78">
        <f ca="1">IF(F78="","",IF(A79=0,"",IF(OR(F79=4,F80=4),"",IF(G76&gt;G77,$A77,$A76))))</f>
        <v>4</v>
      </c>
      <c r="H78">
        <f ca="1">IF(G79&gt;G80,A76,A77)</f>
        <v>4</v>
      </c>
      <c r="L78">
        <f ca="1">A76+A77</f>
        <v>20</v>
      </c>
      <c r="O78">
        <f ca="1">IF(L78=129,IF(H78=1,1,0),3)</f>
        <v>3</v>
      </c>
    </row>
    <row r="79" spans="1:15" x14ac:dyDescent="0.25">
      <c r="A79">
        <f ca="1">IF(ISERROR(INDEX($N$2:$N$29,MATCH(L78,$L$2:$L$29,0),1)),0,1)</f>
        <v>1</v>
      </c>
      <c r="B79">
        <f ca="1">IF(ISERROR(INDEX($N$2:$N$29,MATCH($L78,$L$2:$L$29,0),1)),0,IF($A76=INDEX($N$2:$N$29,MATCH($L78,$L$2:$L$29,0),1),INDEX($O$2:$O$29,MATCH($L78,$L$2:$L$29,0),1),INDEX($P$2:$P$29,MATCH($L78,$L$2:$L$29,0),1)))</f>
        <v>0</v>
      </c>
      <c r="C79">
        <f ca="1">B79+IF(C78=$A76,1,0)</f>
        <v>1</v>
      </c>
      <c r="D79">
        <f ca="1">C79+IF(D78=$A76,1,0)</f>
        <v>2</v>
      </c>
      <c r="E79">
        <f ca="1">IF(OR(D79=4,D79="",D80=4,D80=""),D79,D79+IF(E78=$A76,1,0))</f>
        <v>3</v>
      </c>
      <c r="F79">
        <f ca="1">IF(OR(E79=4,E79="",E80=4,E80=""),E79,E79+IF(F78=$A76,1,0))</f>
        <v>3</v>
      </c>
      <c r="G79">
        <f ca="1">IF(OR(F79=4,F79="",F80=4,F80=""),F79,F79+IF(G78=$A76,1,0))</f>
        <v>3</v>
      </c>
    </row>
    <row r="80" spans="1:15" x14ac:dyDescent="0.25">
      <c r="A80">
        <f ca="1">MATCH(L78,$L$2:$L$29,0)</f>
        <v>9</v>
      </c>
      <c r="B80">
        <f ca="1">IF(ISERROR(INDEX($N$2:$N$29,MATCH($L78,$L$2:$L$29,0),1)),0,IF($A77=INDEX($N$2:$N$29,MATCH($L78,$L$2:$L$29,0),1),INDEX($O$2:$O$29,MATCH($L78,$L$2:$L$29,0),1),INDEX($P$2:$P$29,MATCH($L78,$L$2:$L$29,0),1)))</f>
        <v>2</v>
      </c>
      <c r="C80">
        <f ca="1">B80+IF(C78=$A77,1,0)</f>
        <v>2</v>
      </c>
      <c r="D80">
        <f ca="1">C80+IF(D78=$A77,1,0)</f>
        <v>2</v>
      </c>
      <c r="E80">
        <f ca="1">IF(OR(D80=4,D80="",D79=4,D79=""),D80,D80+IF(E78=$A77,1,0))</f>
        <v>2</v>
      </c>
      <c r="F80">
        <f ca="1">IF(OR(E80=4,E80="",E79=4,E79=""),E80,E80+IF(F78=$A77,1,0))</f>
        <v>3</v>
      </c>
      <c r="G80">
        <f ca="1">IF(OR(F80=4,F80="",F79=4,F79=""),F80,F80+IF(G78=$A77,1,0))</f>
        <v>4</v>
      </c>
    </row>
    <row r="82" spans="1:23" x14ac:dyDescent="0.25">
      <c r="A82" t="s">
        <v>13</v>
      </c>
    </row>
    <row r="84" spans="1:23" x14ac:dyDescent="0.25">
      <c r="A84">
        <f ca="1">F72</f>
        <v>2</v>
      </c>
      <c r="B84">
        <f ca="1">CHOOSE(A84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2120</v>
      </c>
      <c r="C84">
        <f ca="1">1/(1+10^((B84-B85)/400))</f>
        <v>0.47124943610773129</v>
      </c>
      <c r="D84">
        <f ca="1">1/(1+10^((B84-B85)/400))</f>
        <v>0.47124943610773129</v>
      </c>
      <c r="E84">
        <f ca="1">1/(1+10^((B84-B85)/400))</f>
        <v>0.47124943610773129</v>
      </c>
    </row>
    <row r="85" spans="1:23" x14ac:dyDescent="0.25">
      <c r="A85">
        <f ca="1">G49</f>
        <v>4</v>
      </c>
      <c r="B85">
        <f ca="1">CHOOSE(A85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2100</v>
      </c>
      <c r="C85">
        <f ca="1">RAND()</f>
        <v>0.75783764759506655</v>
      </c>
      <c r="D85">
        <f ca="1">RAND()</f>
        <v>5.9881398828656507E-2</v>
      </c>
      <c r="E85">
        <f ca="1">RAND()</f>
        <v>0.42085971143227197</v>
      </c>
    </row>
    <row r="86" spans="1:23" x14ac:dyDescent="0.25">
      <c r="C86">
        <f ca="1">IF(C84&gt;C85,A85,A84)</f>
        <v>2</v>
      </c>
      <c r="D86">
        <f ca="1">IF(D84&gt;D85,A85,A84)</f>
        <v>4</v>
      </c>
      <c r="E86">
        <f ca="1">IF(C86=D86,"",IF(E84&gt;E85,A85,A84))</f>
        <v>4</v>
      </c>
      <c r="F86">
        <f ca="1">IF(E86="",D86,E86)</f>
        <v>4</v>
      </c>
      <c r="L86">
        <f ca="1">A84+A85</f>
        <v>6</v>
      </c>
      <c r="O86">
        <f ca="1">IF(L86=129,IF(F86=1,1,0),3)</f>
        <v>3</v>
      </c>
    </row>
    <row r="88" spans="1:23" x14ac:dyDescent="0.25">
      <c r="A88" t="s">
        <v>14</v>
      </c>
    </row>
    <row r="90" spans="1:23" x14ac:dyDescent="0.25">
      <c r="A90">
        <f ca="1">H78</f>
        <v>4</v>
      </c>
      <c r="B90">
        <f ca="1">CHOOSE(A90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2100</v>
      </c>
      <c r="C90">
        <f ca="1">1/(1+10^((B90-B91)/400))</f>
        <v>0.61313682015314308</v>
      </c>
      <c r="D90">
        <f ca="1">1/(1+10^((B90-B91)/400))</f>
        <v>0.61313682015314308</v>
      </c>
      <c r="E90">
        <f ca="1">1/(1+10^((B90-B91)/400))</f>
        <v>0.61313682015314308</v>
      </c>
      <c r="F90">
        <f ca="1">1/(1+10^((B90-B91)/400))</f>
        <v>0.61313682015314308</v>
      </c>
      <c r="G90">
        <f ca="1">1/(1+10^((B90-B91)/400))</f>
        <v>0.61313682015314308</v>
      </c>
      <c r="H90">
        <f ca="1">1/(1+10^((B90-B91)/400))</f>
        <v>0.61313682015314308</v>
      </c>
      <c r="I90">
        <f ca="1">1/(1+10^((B90-B91)/400))</f>
        <v>0.61313682015314308</v>
      </c>
    </row>
    <row r="91" spans="1:23" x14ac:dyDescent="0.25">
      <c r="A91">
        <f ca="1">F49</f>
        <v>128</v>
      </c>
      <c r="B91">
        <f ca="1">CHOOSE(A91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2180</v>
      </c>
      <c r="C91">
        <f t="shared" ref="C91:I91" ca="1" si="5">RAND()</f>
        <v>0.12062248321106173</v>
      </c>
      <c r="D91">
        <f t="shared" ca="1" si="5"/>
        <v>0.68886838480182222</v>
      </c>
      <c r="E91">
        <f t="shared" ca="1" si="5"/>
        <v>0.78710431921070778</v>
      </c>
      <c r="F91">
        <f t="shared" ca="1" si="5"/>
        <v>0.59383184263531064</v>
      </c>
      <c r="G91">
        <f t="shared" ca="1" si="5"/>
        <v>0.92828041779340231</v>
      </c>
      <c r="H91">
        <f t="shared" ca="1" si="5"/>
        <v>0.36176361454317596</v>
      </c>
      <c r="I91">
        <f t="shared" ca="1" si="5"/>
        <v>0.88285474689246857</v>
      </c>
    </row>
    <row r="92" spans="1:23" x14ac:dyDescent="0.25">
      <c r="C92">
        <f ca="1">IF(C90&gt;C91,A91,A90)</f>
        <v>128</v>
      </c>
      <c r="D92">
        <f ca="1">IF(D90&gt;D91,A91,A90)</f>
        <v>4</v>
      </c>
      <c r="E92">
        <f ca="1">IF(OR(B93=2,B94=2),IF(A93=0,IF(C92=D92,"",IF(E90&gt;E91,$A91,$A90)),IF(OR(D93=4,D94=4),"",IF(E90&gt;E91,$A91,$A90))),IF(D94=2,"",IF(E90&gt;E91,$A91,$A90)))</f>
        <v>4</v>
      </c>
      <c r="F92">
        <f ca="1">IF(OR(B93=2,B94=2),IF(E92="","",IF(A93=0,"",IF(OR(E93=4,E94=4),"",IF(F90&gt;F91,$A91,$A90)))),IF(E92="","",IF(AND(E94=2,E93=1),"",IF(F90&gt;F91,$A91,$A90))))</f>
        <v>128</v>
      </c>
      <c r="G92" t="str">
        <f ca="1">IF(OR(B93=2,B94=2),IF(F92="","",IF(A93=0,"",IF(OR(F93=4,F94=4),"",IF(G90&gt;G91,$A91,$A90)))),IF(F92="","",IF(OR(F94=4,F93=4),"",IF(G90&gt;G91,$A91,$A90))))</f>
        <v/>
      </c>
      <c r="H92" t="str">
        <f ca="1">IF(G92="","",IF(OR(B93=2,B94=2),"",IF(OR(G93=4,G94=4),"",IF(H90&gt;H91,$A91,$A90))))</f>
        <v/>
      </c>
      <c r="I92" t="str">
        <f ca="1">IF(H92="","",IF(OR(B93=2,B94=2),"",IF(OR(H93=4,H94=4),"",IF(I90&gt;I91,$A91,$A90))))</f>
        <v/>
      </c>
      <c r="L92">
        <f ca="1">A91+A90</f>
        <v>132</v>
      </c>
      <c r="V92">
        <f ca="1">SMALL(A90:A91,1)</f>
        <v>4</v>
      </c>
      <c r="W92">
        <f ca="1">IF(J93=V92,1,0)</f>
        <v>0</v>
      </c>
    </row>
    <row r="93" spans="1:23" x14ac:dyDescent="0.25">
      <c r="A93">
        <f ca="1">IF(ISERROR(INDEX($N$2:$N$29,MATCH(L92,$L$2:$L$29,0),1)),0,1)</f>
        <v>1</v>
      </c>
      <c r="B93">
        <f ca="1">IF(ISERROR(INDEX($N$2:$N$29,MATCH($L92,$L$2:$L$29,0),1)),0,IF($A90=INDEX($N$2:$N$29,MATCH($L92,$L$2:$L$29,0),1),INDEX($O$2:$O$29,MATCH($L92,$L$2:$L$29,0),1),INDEX($P$2:$P$29,MATCH($L92,$L$2:$L$29,0),1)))</f>
        <v>0</v>
      </c>
      <c r="C93">
        <f ca="1">B93+IF(C92=$A90,1,0)</f>
        <v>0</v>
      </c>
      <c r="D93">
        <f ca="1">C93+IF(D92=$A90,1,0)</f>
        <v>1</v>
      </c>
      <c r="E93">
        <f ca="1">IF(OR(D93=4,D93="",D94=4,D94=""),D93,D93+IF(E92=$A90,1,0))</f>
        <v>2</v>
      </c>
      <c r="F93">
        <f ca="1">IF(OR(E93=4,E93="",E94=4,E94=""),E93,E93+IF(F92=$A90,1,0))</f>
        <v>2</v>
      </c>
      <c r="G93">
        <f ca="1">IF(OR(F93=4,F93="",F94=4,F94=""),F93,F93+IF(G92=$A90,1,0))</f>
        <v>2</v>
      </c>
      <c r="H93">
        <f ca="1">IF(OR(G93=4,G93="",G94=4,G94=""),G93,G93+IF(H92=$A90,1,0))</f>
        <v>2</v>
      </c>
      <c r="I93">
        <f ca="1">IF(OR(H93=4,H93="",H94=4,H94=""),H93,H93+IF(I92=$A90,1,0))</f>
        <v>2</v>
      </c>
      <c r="J93">
        <f ca="1">IF(I93&gt;I94,A90,A91)</f>
        <v>128</v>
      </c>
    </row>
    <row r="94" spans="1:23" x14ac:dyDescent="0.25">
      <c r="A94">
        <f ca="1">MATCH(L92,$L$2:$L$29,0)</f>
        <v>24</v>
      </c>
      <c r="B94">
        <f ca="1">IF(ISERROR(INDEX($N$2:$N$29,MATCH($L92,$L$2:$L$29,0),1)),0,IF($A91=INDEX($N$2:$N$29,MATCH($L92,$L$2:$L$29,0),1),INDEX($O$2:$O$29,MATCH($L92,$L$2:$L$29,0),1),INDEX($P$2:$P$29,MATCH($L92,$L$2:$L$29,0),1)))</f>
        <v>2</v>
      </c>
      <c r="C94">
        <f ca="1">B94+IF(C92=$A91,1,0)</f>
        <v>3</v>
      </c>
      <c r="D94">
        <f ca="1">C94+IF(D92=$A91,1,0)</f>
        <v>3</v>
      </c>
      <c r="E94">
        <f ca="1">IF(OR(D94=4,D94="",D93=4,D93=""),D94,D94+IF(E92=$A91,1,0))</f>
        <v>3</v>
      </c>
      <c r="F94">
        <f ca="1">IF(OR(E94=4,E94="",E93=4,E93=""),E94,E94+IF(F92=$A91,1,0))</f>
        <v>4</v>
      </c>
      <c r="G94">
        <f ca="1">IF(OR(F94=4,F94="",F93=4,F93=""),F94,F94+IF(G92=$A91,1,0))</f>
        <v>4</v>
      </c>
      <c r="H94">
        <f ca="1">IF(OR(G94=4,G94="",G93=4,G93=""),G94,G94+IF(H92=$A91,1,0))</f>
        <v>4</v>
      </c>
      <c r="I94">
        <f ca="1">IF(OR(H94=4,H94="",H93=4,H93=""),H94,H94+IF(I92=$A91,1,0))</f>
        <v>4</v>
      </c>
      <c r="N94" t="s">
        <v>16</v>
      </c>
      <c r="R94" t="s">
        <v>17</v>
      </c>
    </row>
    <row r="95" spans="1:23" x14ac:dyDescent="0.25">
      <c r="N95">
        <v>1</v>
      </c>
      <c r="O95">
        <f ca="1">IF($J$93=N95,1,0)</f>
        <v>0</v>
      </c>
      <c r="R95">
        <v>1</v>
      </c>
      <c r="S95">
        <f ca="1">IF($J$100=R95,1,0)</f>
        <v>0</v>
      </c>
    </row>
    <row r="96" spans="1:23" x14ac:dyDescent="0.25">
      <c r="A96" t="s">
        <v>15</v>
      </c>
      <c r="N96">
        <v>2</v>
      </c>
      <c r="O96">
        <f t="shared" ref="O96:O102" ca="1" si="6">IF($J$93=N96,1,0)</f>
        <v>0</v>
      </c>
      <c r="R96">
        <v>2</v>
      </c>
      <c r="S96">
        <f t="shared" ref="S96:S102" ca="1" si="7">IF($J$100=R96,1,0)</f>
        <v>0</v>
      </c>
    </row>
    <row r="97" spans="1:23" x14ac:dyDescent="0.25">
      <c r="N97">
        <v>4</v>
      </c>
      <c r="O97">
        <f t="shared" ca="1" si="6"/>
        <v>0</v>
      </c>
      <c r="R97">
        <v>4</v>
      </c>
      <c r="S97">
        <f t="shared" ca="1" si="7"/>
        <v>0</v>
      </c>
    </row>
    <row r="98" spans="1:23" x14ac:dyDescent="0.25">
      <c r="A98">
        <f ca="1">F86</f>
        <v>4</v>
      </c>
      <c r="B98">
        <f ca="1">CHOOSE(A98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2100</v>
      </c>
      <c r="C98">
        <f ca="1">1/(1+10^((B98-B99)/400))</f>
        <v>0.61313682015314308</v>
      </c>
      <c r="D98">
        <f ca="1">1/(1+10^((B98-B99)/400))</f>
        <v>0.61313682015314308</v>
      </c>
      <c r="E98">
        <f ca="1">1/(1+10^((B98-B99)/400))</f>
        <v>0.61313682015314308</v>
      </c>
      <c r="F98">
        <f ca="1">1/(1+10^((B98-B99)/400))</f>
        <v>0.61313682015314308</v>
      </c>
      <c r="G98">
        <f ca="1">1/(1+10^((B98-B99)/400))</f>
        <v>0.61313682015314308</v>
      </c>
      <c r="H98">
        <f ca="1">1/(1+10^((B98-B99)/400))</f>
        <v>0.61313682015314308</v>
      </c>
      <c r="I98">
        <f ca="1">1/(1+10^((B98-B99)/400))</f>
        <v>0.61313682015314308</v>
      </c>
      <c r="N98">
        <v>8</v>
      </c>
      <c r="O98">
        <f t="shared" ca="1" si="6"/>
        <v>0</v>
      </c>
      <c r="R98">
        <v>8</v>
      </c>
      <c r="S98">
        <f t="shared" ca="1" si="7"/>
        <v>0</v>
      </c>
    </row>
    <row r="99" spans="1:23" x14ac:dyDescent="0.25">
      <c r="A99">
        <f ca="1">F49</f>
        <v>128</v>
      </c>
      <c r="B99">
        <f ca="1">CHOOSE(A99,$B$1,$B$2,"",$B$3,"","","",$B$4,"","","","","","","",$B$5,"","","","","","","","","","","","","","","",$B$6,"","","","","","","","","","","","","","","","","","","","","","","","","","","","","","","",$B$7,"","","","","","","","","","","","","","","","","","","","","","","","","","","","","","","","","","","","","","","","","","","","","","","","","","","","","","","","","","","","","","","",$B$8)</f>
        <v>2180</v>
      </c>
      <c r="C99">
        <f t="shared" ref="C99:I99" ca="1" si="8">RAND()</f>
        <v>0.55728782264089938</v>
      </c>
      <c r="D99">
        <f t="shared" ca="1" si="8"/>
        <v>0.62680574792135957</v>
      </c>
      <c r="E99">
        <f t="shared" ca="1" si="8"/>
        <v>0.36814224306363952</v>
      </c>
      <c r="F99">
        <f t="shared" ca="1" si="8"/>
        <v>0.53881746401809716</v>
      </c>
      <c r="G99">
        <f t="shared" ca="1" si="8"/>
        <v>5.5850846320085301E-2</v>
      </c>
      <c r="H99">
        <f t="shared" ca="1" si="8"/>
        <v>0.42795496517651532</v>
      </c>
      <c r="I99">
        <f t="shared" ca="1" si="8"/>
        <v>0.2888695917448717</v>
      </c>
      <c r="N99">
        <v>16</v>
      </c>
      <c r="O99">
        <f t="shared" ca="1" si="6"/>
        <v>0</v>
      </c>
      <c r="R99">
        <v>16</v>
      </c>
      <c r="S99">
        <f t="shared" ca="1" si="7"/>
        <v>0</v>
      </c>
    </row>
    <row r="100" spans="1:23" x14ac:dyDescent="0.25">
      <c r="C100">
        <f ca="1">IF(C98&gt;C99,A99,A98)</f>
        <v>128</v>
      </c>
      <c r="D100">
        <f ca="1">IF(D98&gt;D99,A99,A98)</f>
        <v>4</v>
      </c>
      <c r="E100">
        <f ca="1">IF(D102=2,"",IF(E98&gt;E99,$A99,$A98))</f>
        <v>128</v>
      </c>
      <c r="F100" t="str">
        <f ca="1">IF(E100="","",IF(AND(E102=2,E101=1),"",IF(F98&gt;F99,$A99,$A98)))</f>
        <v/>
      </c>
      <c r="G100" t="str">
        <f ca="1">IF(F100="","",IF(OR(F101=4,F102=4),"",IF(G98&gt;G99,$A99,$A98)))</f>
        <v/>
      </c>
      <c r="H100" t="str">
        <f ca="1">IF(G100="","",IF(OR(G101=4,G102=4),"",IF(H98&gt;H99,$A99,$A98)))</f>
        <v/>
      </c>
      <c r="I100" t="str">
        <f ca="1">IF(H100="","",IF(OR(H101=4,H102=4),"",IF(I98&gt;I99,$A99,$A98)))</f>
        <v/>
      </c>
      <c r="J100">
        <f ca="1">IF(I101&gt;I102,A98,A99)</f>
        <v>128</v>
      </c>
      <c r="N100">
        <v>32</v>
      </c>
      <c r="O100">
        <f t="shared" ca="1" si="6"/>
        <v>0</v>
      </c>
      <c r="R100">
        <v>32</v>
      </c>
      <c r="S100">
        <f t="shared" ca="1" si="7"/>
        <v>0</v>
      </c>
      <c r="V100">
        <f ca="1">SMALL(A98:A99,1)</f>
        <v>4</v>
      </c>
      <c r="W100">
        <f ca="1">IF(V100=J100,1,0)</f>
        <v>0</v>
      </c>
    </row>
    <row r="101" spans="1:23" x14ac:dyDescent="0.25">
      <c r="B101">
        <v>0</v>
      </c>
      <c r="C101">
        <f t="shared" ref="C101:I101" ca="1" si="9">B101+IF(C100=$A98,1,0)</f>
        <v>0</v>
      </c>
      <c r="D101">
        <f t="shared" ca="1" si="9"/>
        <v>1</v>
      </c>
      <c r="E101">
        <f t="shared" ca="1" si="9"/>
        <v>1</v>
      </c>
      <c r="F101">
        <f t="shared" ca="1" si="9"/>
        <v>1</v>
      </c>
      <c r="G101">
        <f t="shared" ca="1" si="9"/>
        <v>1</v>
      </c>
      <c r="H101">
        <f t="shared" ca="1" si="9"/>
        <v>1</v>
      </c>
      <c r="I101">
        <f t="shared" ca="1" si="9"/>
        <v>1</v>
      </c>
      <c r="N101">
        <v>64</v>
      </c>
      <c r="O101">
        <f t="shared" ca="1" si="6"/>
        <v>0</v>
      </c>
      <c r="R101">
        <v>64</v>
      </c>
      <c r="S101">
        <f t="shared" ca="1" si="7"/>
        <v>0</v>
      </c>
    </row>
    <row r="102" spans="1:23" x14ac:dyDescent="0.25">
      <c r="B102">
        <v>0</v>
      </c>
      <c r="C102">
        <f t="shared" ref="C102:I102" ca="1" si="10">B102+IF(C100=$A99,1,0)</f>
        <v>1</v>
      </c>
      <c r="D102">
        <f t="shared" ca="1" si="10"/>
        <v>1</v>
      </c>
      <c r="E102">
        <f t="shared" ca="1" si="10"/>
        <v>2</v>
      </c>
      <c r="F102">
        <f t="shared" ca="1" si="10"/>
        <v>2</v>
      </c>
      <c r="G102">
        <f t="shared" ca="1" si="10"/>
        <v>2</v>
      </c>
      <c r="H102">
        <f t="shared" ca="1" si="10"/>
        <v>2</v>
      </c>
      <c r="I102">
        <f t="shared" ca="1" si="10"/>
        <v>2</v>
      </c>
      <c r="N102">
        <v>128</v>
      </c>
      <c r="O102">
        <f t="shared" ca="1" si="6"/>
        <v>1</v>
      </c>
      <c r="R102">
        <v>128</v>
      </c>
      <c r="S102">
        <f t="shared" ca="1" si="7"/>
        <v>1</v>
      </c>
    </row>
  </sheetData>
  <sortState ref="L2:L29">
    <sortCondition ref="L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dcterms:created xsi:type="dcterms:W3CDTF">2013-07-20T04:05:20Z</dcterms:created>
  <dcterms:modified xsi:type="dcterms:W3CDTF">2013-07-22T08:25:31Z</dcterms:modified>
</cp:coreProperties>
</file>